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'DC42'!$A$1:$Q$55</definedName>
    <definedName name="_xlnm.Print_Area" localSheetId="11">'DC48'!$A$1:$Q$55</definedName>
    <definedName name="_xlnm.Print_Area" localSheetId="1">'EKU'!$A$1:$Q$55</definedName>
    <definedName name="_xlnm.Print_Area" localSheetId="4">'GT421'!$A$1:$Q$55</definedName>
    <definedName name="_xlnm.Print_Area" localSheetId="5">'GT422'!$A$1:$Q$55</definedName>
    <definedName name="_xlnm.Print_Area" localSheetId="6">'GT423'!$A$1:$Q$55</definedName>
    <definedName name="_xlnm.Print_Area" localSheetId="8">'GT481'!$A$1:$Q$55</definedName>
    <definedName name="_xlnm.Print_Area" localSheetId="9">'GT484'!$A$1:$Q$55</definedName>
    <definedName name="_xlnm.Print_Area" localSheetId="10">'GT485'!$A$1:$Q$55</definedName>
    <definedName name="_xlnm.Print_Area" localSheetId="2">'JHB'!$A$1:$Q$55</definedName>
    <definedName name="_xlnm.Print_Area" localSheetId="0">'Summary'!$A$1:$Q$55</definedName>
    <definedName name="_xlnm.Print_Area" localSheetId="3">'TSH'!$A$1:$Q$55</definedName>
  </definedNames>
  <calcPr fullCalcOnLoad="1"/>
</workbook>
</file>

<file path=xl/sharedStrings.xml><?xml version="1.0" encoding="utf-8"?>
<sst xmlns="http://schemas.openxmlformats.org/spreadsheetml/2006/main" count="816" uniqueCount="59">
  <si>
    <t>Gauteng: City of Ekurhuleni(EKU) - Table SA27 Budgeted Monthly Revenue and Expenditure by Functional Classification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</si>
  <si>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</si>
  <si>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</si>
  <si>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</si>
  <si>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</si>
  <si>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</si>
  <si>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</si>
  <si>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</si>
  <si>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</si>
  <si>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</si>
  <si>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</si>
  <si>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</si>
  <si>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</si>
  <si>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</si>
  <si>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</si>
  <si>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</si>
  <si>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</si>
  <si>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</si>
  <si>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</si>
  <si>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</si>
  <si>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</si>
  <si>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</si>
  <si>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</si>
  <si>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</si>
  <si>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</si>
  <si>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</si>
  <si>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</si>
  <si>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</si>
  <si>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</si>
  <si>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</si>
  <si>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</si>
  <si>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</si>
  <si>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</si>
  <si>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</si>
  <si>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</si>
  <si>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</si>
  <si>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</si>
  <si>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</si>
  <si>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</si>
  <si>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</si>
  <si>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</si>
  <si>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</si>
  <si>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</si>
  <si>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</si>
  <si>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</si>
  <si>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Gauteng: City of Johannesburg(JHB) - Table SA27 Budgeted Monthly Revenue and Expenditure by Functional Classification for 4th Quarter ended 30 June 2020 (Figures Finalised as at 2020/10/30)</t>
  </si>
  <si>
    <t>Gauteng: City of Tshwane(TSH) - Table SA27 Budgeted Monthly Revenue and Expenditure by Functional Classification for 4th Quarter ended 30 June 2020 (Figures Finalised as at 2020/10/30)</t>
  </si>
  <si>
    <t>Gauteng: Emfuleni(GT421) - Table SA27 Budgeted Monthly Revenue and Expenditure by Functional Classification for 4th Quarter ended 30 June 2020 (Figures Finalised as at 2020/10/30)</t>
  </si>
  <si>
    <t>Gauteng: Midvaal(GT422) - Table SA27 Budgeted Monthly Revenue and Expenditure by Functional Classification for 4th Quarter ended 30 June 2020 (Figures Finalised as at 2020/10/30)</t>
  </si>
  <si>
    <t>Gauteng: Lesedi(GT423) - Table SA27 Budgeted Monthly Revenue and Expenditure by Functional Classification for 4th Quarter ended 30 June 2020 (Figures Finalised as at 2020/10/30)</t>
  </si>
  <si>
    <t>Gauteng: Sedibeng(DC42) - Table SA27 Budgeted Monthly Revenue and Expenditure by Functional Classification for 4th Quarter ended 30 June 2020 (Figures Finalised as at 2020/10/30)</t>
  </si>
  <si>
    <t>Gauteng: Mogale City(GT481) - Table SA27 Budgeted Monthly Revenue and Expenditure by Functional Classification for 4th Quarter ended 30 June 2020 (Figures Finalised as at 2020/10/30)</t>
  </si>
  <si>
    <t>Gauteng: Merafong City(GT484) - Table SA27 Budgeted Monthly Revenue and Expenditure by Functional Classification for 4th Quarter ended 30 June 2020 (Figures Finalised as at 2020/10/30)</t>
  </si>
  <si>
    <t>Gauteng: Rand West City(GT485) - Table SA27 Budgeted Monthly Revenue and Expenditure by Functional Classification for 4th Quarter ended 30 June 2020 (Figures Finalised as at 2020/10/30)</t>
  </si>
  <si>
    <t>Gauteng: West Rand(DC48) - Table SA27 Budgeted Monthly Revenue and Expenditure by Functional Classification for 4th Quarter ended 30 June 2020 (Figures Finalised as at 2020/10/30)</t>
  </si>
  <si>
    <t>Summary - Table SA27 Budgeted Monthly Revenue and Expenditure by Functional Classification for 4th Quarter ended 30 June 2020 (Figures Finalised as at 2020/10/30)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</si>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</sst>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6870170209</v>
      </c>
      <c r="D5" s="16">
        <f t="shared" si="0"/>
        <v>6143878259</v>
      </c>
      <c r="E5" s="16">
        <f t="shared" si="0"/>
        <v>5719414708</v>
      </c>
      <c r="F5" s="16">
        <f t="shared" si="0"/>
        <v>5654208285</v>
      </c>
      <c r="G5" s="16">
        <f t="shared" si="0"/>
        <v>5581320251</v>
      </c>
      <c r="H5" s="16">
        <f t="shared" si="0"/>
        <v>7056354051</v>
      </c>
      <c r="I5" s="16">
        <f t="shared" si="0"/>
        <v>5803161306</v>
      </c>
      <c r="J5" s="16">
        <f t="shared" si="0"/>
        <v>5727275817</v>
      </c>
      <c r="K5" s="16">
        <f t="shared" si="0"/>
        <v>6963154583</v>
      </c>
      <c r="L5" s="16">
        <f>SUM(L6:L8)</f>
        <v>5695783338</v>
      </c>
      <c r="M5" s="16">
        <f>SUM(M6:M8)</f>
        <v>5682163200</v>
      </c>
      <c r="N5" s="17">
        <f t="shared" si="0"/>
        <v>6039720388</v>
      </c>
      <c r="O5" s="18">
        <f t="shared" si="0"/>
        <v>72936604338</v>
      </c>
      <c r="P5" s="16">
        <f t="shared" si="0"/>
        <v>77629936091</v>
      </c>
      <c r="Q5" s="17">
        <f t="shared" si="0"/>
        <v>82712192727</v>
      </c>
    </row>
    <row r="6" spans="1:17" ht="13.5">
      <c r="A6" s="3" t="s">
        <v>23</v>
      </c>
      <c r="B6" s="2"/>
      <c r="C6" s="19">
        <v>32191789</v>
      </c>
      <c r="D6" s="19">
        <v>60715868</v>
      </c>
      <c r="E6" s="19">
        <v>137612991</v>
      </c>
      <c r="F6" s="19">
        <v>45206628</v>
      </c>
      <c r="G6" s="19">
        <v>46766197</v>
      </c>
      <c r="H6" s="19">
        <v>176923721</v>
      </c>
      <c r="I6" s="19">
        <v>89673474</v>
      </c>
      <c r="J6" s="19">
        <v>114658934</v>
      </c>
      <c r="K6" s="19">
        <v>123268937</v>
      </c>
      <c r="L6" s="19">
        <v>127141170</v>
      </c>
      <c r="M6" s="19">
        <v>103059951</v>
      </c>
      <c r="N6" s="20">
        <v>133461692</v>
      </c>
      <c r="O6" s="21">
        <v>1190681350</v>
      </c>
      <c r="P6" s="19">
        <v>1278607299</v>
      </c>
      <c r="Q6" s="22">
        <v>1265688186</v>
      </c>
    </row>
    <row r="7" spans="1:17" ht="13.5">
      <c r="A7" s="3" t="s">
        <v>24</v>
      </c>
      <c r="B7" s="2"/>
      <c r="C7" s="23">
        <v>6820857717</v>
      </c>
      <c r="D7" s="23">
        <v>6075791528</v>
      </c>
      <c r="E7" s="23">
        <v>5574430854</v>
      </c>
      <c r="F7" s="23">
        <v>5601630794</v>
      </c>
      <c r="G7" s="23">
        <v>5527183191</v>
      </c>
      <c r="H7" s="23">
        <v>6872059467</v>
      </c>
      <c r="I7" s="23">
        <v>5706116969</v>
      </c>
      <c r="J7" s="23">
        <v>5605246020</v>
      </c>
      <c r="K7" s="23">
        <v>6832514783</v>
      </c>
      <c r="L7" s="23">
        <v>5561271305</v>
      </c>
      <c r="M7" s="23">
        <v>5571732386</v>
      </c>
      <c r="N7" s="24">
        <v>5898887837</v>
      </c>
      <c r="O7" s="25">
        <v>71647722796</v>
      </c>
      <c r="P7" s="23">
        <v>76249752614</v>
      </c>
      <c r="Q7" s="26">
        <v>81340244323</v>
      </c>
    </row>
    <row r="8" spans="1:17" ht="13.5">
      <c r="A8" s="3" t="s">
        <v>25</v>
      </c>
      <c r="B8" s="2"/>
      <c r="C8" s="19">
        <v>17120703</v>
      </c>
      <c r="D8" s="19">
        <v>7370863</v>
      </c>
      <c r="E8" s="19">
        <v>7370863</v>
      </c>
      <c r="F8" s="19">
        <v>7370863</v>
      </c>
      <c r="G8" s="19">
        <v>7370863</v>
      </c>
      <c r="H8" s="19">
        <v>7370863</v>
      </c>
      <c r="I8" s="19">
        <v>7370863</v>
      </c>
      <c r="J8" s="19">
        <v>7370863</v>
      </c>
      <c r="K8" s="19">
        <v>7370863</v>
      </c>
      <c r="L8" s="19">
        <v>7370863</v>
      </c>
      <c r="M8" s="19">
        <v>7370863</v>
      </c>
      <c r="N8" s="20">
        <v>7370859</v>
      </c>
      <c r="O8" s="21">
        <v>98200192</v>
      </c>
      <c r="P8" s="19">
        <v>101576178</v>
      </c>
      <c r="Q8" s="22">
        <v>106260218</v>
      </c>
    </row>
    <row r="9" spans="1:17" ht="13.5">
      <c r="A9" s="1" t="s">
        <v>26</v>
      </c>
      <c r="B9" s="2"/>
      <c r="C9" s="16">
        <f aca="true" t="shared" si="1" ref="C9:Q9">SUM(C10:C14)</f>
        <v>664239300</v>
      </c>
      <c r="D9" s="16">
        <f t="shared" si="1"/>
        <v>493393111</v>
      </c>
      <c r="E9" s="16">
        <f t="shared" si="1"/>
        <v>485435395</v>
      </c>
      <c r="F9" s="16">
        <f t="shared" si="1"/>
        <v>508910559</v>
      </c>
      <c r="G9" s="16">
        <f t="shared" si="1"/>
        <v>492922041</v>
      </c>
      <c r="H9" s="16">
        <f t="shared" si="1"/>
        <v>534106365</v>
      </c>
      <c r="I9" s="16">
        <f t="shared" si="1"/>
        <v>506868954</v>
      </c>
      <c r="J9" s="16">
        <f t="shared" si="1"/>
        <v>491095530</v>
      </c>
      <c r="K9" s="16">
        <f t="shared" si="1"/>
        <v>504559886</v>
      </c>
      <c r="L9" s="16">
        <f>SUM(L10:L14)</f>
        <v>483737294</v>
      </c>
      <c r="M9" s="16">
        <f>SUM(M10:M14)</f>
        <v>504879235</v>
      </c>
      <c r="N9" s="27">
        <f t="shared" si="1"/>
        <v>487848839</v>
      </c>
      <c r="O9" s="28">
        <f t="shared" si="1"/>
        <v>6157996434</v>
      </c>
      <c r="P9" s="16">
        <f t="shared" si="1"/>
        <v>6734965178</v>
      </c>
      <c r="Q9" s="29">
        <f t="shared" si="1"/>
        <v>6904501805</v>
      </c>
    </row>
    <row r="10" spans="1:17" ht="13.5">
      <c r="A10" s="3" t="s">
        <v>27</v>
      </c>
      <c r="B10" s="2"/>
      <c r="C10" s="19">
        <v>64830095</v>
      </c>
      <c r="D10" s="19">
        <v>61957988</v>
      </c>
      <c r="E10" s="19">
        <v>57490083</v>
      </c>
      <c r="F10" s="19">
        <v>58880847</v>
      </c>
      <c r="G10" s="19">
        <v>67013265</v>
      </c>
      <c r="H10" s="19">
        <v>54540689</v>
      </c>
      <c r="I10" s="19">
        <v>54531741</v>
      </c>
      <c r="J10" s="19">
        <v>61032126</v>
      </c>
      <c r="K10" s="19">
        <v>57942006</v>
      </c>
      <c r="L10" s="19">
        <v>58160552</v>
      </c>
      <c r="M10" s="19">
        <v>73542771</v>
      </c>
      <c r="N10" s="20">
        <v>57615913</v>
      </c>
      <c r="O10" s="21">
        <v>727538082</v>
      </c>
      <c r="P10" s="19">
        <v>751913045</v>
      </c>
      <c r="Q10" s="22">
        <v>779690150</v>
      </c>
    </row>
    <row r="11" spans="1:17" ht="13.5">
      <c r="A11" s="3" t="s">
        <v>28</v>
      </c>
      <c r="B11" s="2"/>
      <c r="C11" s="19">
        <v>7623034</v>
      </c>
      <c r="D11" s="19">
        <v>7623034</v>
      </c>
      <c r="E11" s="19">
        <v>7623034</v>
      </c>
      <c r="F11" s="19">
        <v>7623034</v>
      </c>
      <c r="G11" s="19">
        <v>7623034</v>
      </c>
      <c r="H11" s="19">
        <v>7623034</v>
      </c>
      <c r="I11" s="19">
        <v>7623034</v>
      </c>
      <c r="J11" s="19">
        <v>7623034</v>
      </c>
      <c r="K11" s="19">
        <v>7623034</v>
      </c>
      <c r="L11" s="19">
        <v>7623034</v>
      </c>
      <c r="M11" s="19">
        <v>17175251</v>
      </c>
      <c r="N11" s="20">
        <v>7623411</v>
      </c>
      <c r="O11" s="21">
        <v>101028935</v>
      </c>
      <c r="P11" s="19">
        <v>92497400</v>
      </c>
      <c r="Q11" s="22">
        <v>98838065</v>
      </c>
    </row>
    <row r="12" spans="1:17" ht="13.5">
      <c r="A12" s="3" t="s">
        <v>29</v>
      </c>
      <c r="B12" s="2"/>
      <c r="C12" s="19">
        <v>271222602</v>
      </c>
      <c r="D12" s="19">
        <v>181582827</v>
      </c>
      <c r="E12" s="19">
        <v>181762399</v>
      </c>
      <c r="F12" s="19">
        <v>181581722</v>
      </c>
      <c r="G12" s="19">
        <v>181581722</v>
      </c>
      <c r="H12" s="19">
        <v>181762895</v>
      </c>
      <c r="I12" s="19">
        <v>181581722</v>
      </c>
      <c r="J12" s="19">
        <v>181581722</v>
      </c>
      <c r="K12" s="19">
        <v>181762399</v>
      </c>
      <c r="L12" s="19">
        <v>181581722</v>
      </c>
      <c r="M12" s="19">
        <v>181931763</v>
      </c>
      <c r="N12" s="20">
        <v>196994928</v>
      </c>
      <c r="O12" s="21">
        <v>2284928430</v>
      </c>
      <c r="P12" s="19">
        <v>2362806480</v>
      </c>
      <c r="Q12" s="22">
        <v>2443110124</v>
      </c>
    </row>
    <row r="13" spans="1:17" ht="13.5">
      <c r="A13" s="3" t="s">
        <v>30</v>
      </c>
      <c r="B13" s="2"/>
      <c r="C13" s="19">
        <v>199112979</v>
      </c>
      <c r="D13" s="19">
        <v>204860626</v>
      </c>
      <c r="E13" s="19">
        <v>191366246</v>
      </c>
      <c r="F13" s="19">
        <v>197113926</v>
      </c>
      <c r="G13" s="19">
        <v>199335384</v>
      </c>
      <c r="H13" s="19">
        <v>252760178</v>
      </c>
      <c r="I13" s="19">
        <v>197816088</v>
      </c>
      <c r="J13" s="19">
        <v>203490012</v>
      </c>
      <c r="K13" s="19">
        <v>213310081</v>
      </c>
      <c r="L13" s="19">
        <v>198807156</v>
      </c>
      <c r="M13" s="19">
        <v>194860814</v>
      </c>
      <c r="N13" s="20">
        <v>172200433</v>
      </c>
      <c r="O13" s="21">
        <v>2425033890</v>
      </c>
      <c r="P13" s="19">
        <v>2944325531</v>
      </c>
      <c r="Q13" s="22">
        <v>2982050804</v>
      </c>
    </row>
    <row r="14" spans="1:17" ht="13.5">
      <c r="A14" s="3" t="s">
        <v>31</v>
      </c>
      <c r="B14" s="2"/>
      <c r="C14" s="23">
        <v>121450590</v>
      </c>
      <c r="D14" s="23">
        <v>37368636</v>
      </c>
      <c r="E14" s="23">
        <v>47193633</v>
      </c>
      <c r="F14" s="23">
        <v>63711030</v>
      </c>
      <c r="G14" s="23">
        <v>37368636</v>
      </c>
      <c r="H14" s="23">
        <v>37419569</v>
      </c>
      <c r="I14" s="23">
        <v>65316369</v>
      </c>
      <c r="J14" s="23">
        <v>37368636</v>
      </c>
      <c r="K14" s="23">
        <v>43922366</v>
      </c>
      <c r="L14" s="23">
        <v>37564830</v>
      </c>
      <c r="M14" s="23">
        <v>37368636</v>
      </c>
      <c r="N14" s="24">
        <v>53414154</v>
      </c>
      <c r="O14" s="25">
        <v>619467097</v>
      </c>
      <c r="P14" s="23">
        <v>583422722</v>
      </c>
      <c r="Q14" s="26">
        <v>600812662</v>
      </c>
    </row>
    <row r="15" spans="1:17" ht="13.5">
      <c r="A15" s="1" t="s">
        <v>32</v>
      </c>
      <c r="B15" s="4"/>
      <c r="C15" s="16">
        <f aca="true" t="shared" si="2" ref="C15:Q15">SUM(C16:C18)</f>
        <v>578900142</v>
      </c>
      <c r="D15" s="16">
        <f t="shared" si="2"/>
        <v>518281000</v>
      </c>
      <c r="E15" s="16">
        <f t="shared" si="2"/>
        <v>523862539</v>
      </c>
      <c r="F15" s="16">
        <f t="shared" si="2"/>
        <v>630260408</v>
      </c>
      <c r="G15" s="16">
        <f t="shared" si="2"/>
        <v>572125812</v>
      </c>
      <c r="H15" s="16">
        <f t="shared" si="2"/>
        <v>545321379</v>
      </c>
      <c r="I15" s="16">
        <f t="shared" si="2"/>
        <v>597740334</v>
      </c>
      <c r="J15" s="16">
        <f t="shared" si="2"/>
        <v>522356393</v>
      </c>
      <c r="K15" s="16">
        <f t="shared" si="2"/>
        <v>625224125</v>
      </c>
      <c r="L15" s="16">
        <f>SUM(L16:L18)</f>
        <v>532812021</v>
      </c>
      <c r="M15" s="16">
        <f>SUM(M16:M18)</f>
        <v>565894053</v>
      </c>
      <c r="N15" s="27">
        <f t="shared" si="2"/>
        <v>571736186</v>
      </c>
      <c r="O15" s="28">
        <f t="shared" si="2"/>
        <v>6784514357</v>
      </c>
      <c r="P15" s="16">
        <f t="shared" si="2"/>
        <v>6661207005</v>
      </c>
      <c r="Q15" s="29">
        <f t="shared" si="2"/>
        <v>7050021720</v>
      </c>
    </row>
    <row r="16" spans="1:17" ht="13.5">
      <c r="A16" s="3" t="s">
        <v>33</v>
      </c>
      <c r="B16" s="2"/>
      <c r="C16" s="19">
        <v>188683373</v>
      </c>
      <c r="D16" s="19">
        <v>166988672</v>
      </c>
      <c r="E16" s="19">
        <v>165020841</v>
      </c>
      <c r="F16" s="19">
        <v>185152097</v>
      </c>
      <c r="G16" s="19">
        <v>189179120</v>
      </c>
      <c r="H16" s="19">
        <v>185787170</v>
      </c>
      <c r="I16" s="19">
        <v>165694988</v>
      </c>
      <c r="J16" s="19">
        <v>166036952</v>
      </c>
      <c r="K16" s="19">
        <v>168156183</v>
      </c>
      <c r="L16" s="19">
        <v>162712914</v>
      </c>
      <c r="M16" s="19">
        <v>185399211</v>
      </c>
      <c r="N16" s="20">
        <v>192941650</v>
      </c>
      <c r="O16" s="21">
        <v>2121753145</v>
      </c>
      <c r="P16" s="19">
        <v>2152086538</v>
      </c>
      <c r="Q16" s="22">
        <v>2284255011</v>
      </c>
    </row>
    <row r="17" spans="1:17" ht="13.5">
      <c r="A17" s="3" t="s">
        <v>34</v>
      </c>
      <c r="B17" s="2"/>
      <c r="C17" s="19">
        <v>389029511</v>
      </c>
      <c r="D17" s="19">
        <v>350105070</v>
      </c>
      <c r="E17" s="19">
        <v>357654440</v>
      </c>
      <c r="F17" s="19">
        <v>443921053</v>
      </c>
      <c r="G17" s="19">
        <v>381759434</v>
      </c>
      <c r="H17" s="19">
        <v>358369048</v>
      </c>
      <c r="I17" s="19">
        <v>430880185</v>
      </c>
      <c r="J17" s="19">
        <v>355154280</v>
      </c>
      <c r="K17" s="19">
        <v>455902781</v>
      </c>
      <c r="L17" s="19">
        <v>368933946</v>
      </c>
      <c r="M17" s="19">
        <v>379329681</v>
      </c>
      <c r="N17" s="20">
        <v>377637389</v>
      </c>
      <c r="O17" s="21">
        <v>4648676806</v>
      </c>
      <c r="P17" s="19">
        <v>4494533128</v>
      </c>
      <c r="Q17" s="22">
        <v>4750648772</v>
      </c>
    </row>
    <row r="18" spans="1:17" ht="13.5">
      <c r="A18" s="3" t="s">
        <v>35</v>
      </c>
      <c r="B18" s="2"/>
      <c r="C18" s="19">
        <v>1187258</v>
      </c>
      <c r="D18" s="19">
        <v>1187258</v>
      </c>
      <c r="E18" s="19">
        <v>1187258</v>
      </c>
      <c r="F18" s="19">
        <v>1187258</v>
      </c>
      <c r="G18" s="19">
        <v>1187258</v>
      </c>
      <c r="H18" s="19">
        <v>1165161</v>
      </c>
      <c r="I18" s="19">
        <v>1165161</v>
      </c>
      <c r="J18" s="19">
        <v>1165161</v>
      </c>
      <c r="K18" s="19">
        <v>1165161</v>
      </c>
      <c r="L18" s="19">
        <v>1165161</v>
      </c>
      <c r="M18" s="19">
        <v>1165161</v>
      </c>
      <c r="N18" s="20">
        <v>1157147</v>
      </c>
      <c r="O18" s="21">
        <v>14084406</v>
      </c>
      <c r="P18" s="19">
        <v>14587339</v>
      </c>
      <c r="Q18" s="22">
        <v>15117937</v>
      </c>
    </row>
    <row r="19" spans="1:17" ht="13.5">
      <c r="A19" s="1" t="s">
        <v>36</v>
      </c>
      <c r="B19" s="4"/>
      <c r="C19" s="16">
        <f aca="true" t="shared" si="3" ref="C19:Q19">SUM(C20:C23)</f>
        <v>7219304313</v>
      </c>
      <c r="D19" s="16">
        <f t="shared" si="3"/>
        <v>7369695934</v>
      </c>
      <c r="E19" s="16">
        <f t="shared" si="3"/>
        <v>7320537028</v>
      </c>
      <c r="F19" s="16">
        <f t="shared" si="3"/>
        <v>6975531474</v>
      </c>
      <c r="G19" s="16">
        <f t="shared" si="3"/>
        <v>7171329249</v>
      </c>
      <c r="H19" s="16">
        <f t="shared" si="3"/>
        <v>6885661210</v>
      </c>
      <c r="I19" s="16">
        <f t="shared" si="3"/>
        <v>7276422510</v>
      </c>
      <c r="J19" s="16">
        <f t="shared" si="3"/>
        <v>7005249633</v>
      </c>
      <c r="K19" s="16">
        <f t="shared" si="3"/>
        <v>7128283182</v>
      </c>
      <c r="L19" s="16">
        <f>SUM(L20:L23)</f>
        <v>6854128228</v>
      </c>
      <c r="M19" s="16">
        <f>SUM(M20:M23)</f>
        <v>6924338121</v>
      </c>
      <c r="N19" s="27">
        <f t="shared" si="3"/>
        <v>7525938773</v>
      </c>
      <c r="O19" s="28">
        <f t="shared" si="3"/>
        <v>85656419674</v>
      </c>
      <c r="P19" s="16">
        <f t="shared" si="3"/>
        <v>89899402580</v>
      </c>
      <c r="Q19" s="29">
        <f t="shared" si="3"/>
        <v>95892908439</v>
      </c>
    </row>
    <row r="20" spans="1:17" ht="13.5">
      <c r="A20" s="3" t="s">
        <v>37</v>
      </c>
      <c r="B20" s="2"/>
      <c r="C20" s="19">
        <v>4810231559</v>
      </c>
      <c r="D20" s="19">
        <v>4857934877</v>
      </c>
      <c r="E20" s="19">
        <v>4829293231</v>
      </c>
      <c r="F20" s="19">
        <v>4477080748</v>
      </c>
      <c r="G20" s="19">
        <v>4648424247</v>
      </c>
      <c r="H20" s="19">
        <v>4480478983</v>
      </c>
      <c r="I20" s="19">
        <v>4725206160</v>
      </c>
      <c r="J20" s="19">
        <v>4557947266</v>
      </c>
      <c r="K20" s="19">
        <v>4586225650</v>
      </c>
      <c r="L20" s="19">
        <v>4404270138</v>
      </c>
      <c r="M20" s="19">
        <v>4462476069</v>
      </c>
      <c r="N20" s="20">
        <v>4882860444</v>
      </c>
      <c r="O20" s="21">
        <v>55722429398</v>
      </c>
      <c r="P20" s="19">
        <v>57788335670</v>
      </c>
      <c r="Q20" s="22">
        <v>61035648331</v>
      </c>
    </row>
    <row r="21" spans="1:17" ht="13.5">
      <c r="A21" s="3" t="s">
        <v>38</v>
      </c>
      <c r="B21" s="2"/>
      <c r="C21" s="19">
        <v>1282748132</v>
      </c>
      <c r="D21" s="19">
        <v>1372482664</v>
      </c>
      <c r="E21" s="19">
        <v>1350772472</v>
      </c>
      <c r="F21" s="19">
        <v>1352446096</v>
      </c>
      <c r="G21" s="19">
        <v>1373926837</v>
      </c>
      <c r="H21" s="19">
        <v>1293578008</v>
      </c>
      <c r="I21" s="19">
        <v>1397321389</v>
      </c>
      <c r="J21" s="19">
        <v>1329155820</v>
      </c>
      <c r="K21" s="19">
        <v>1402960783</v>
      </c>
      <c r="L21" s="19">
        <v>1335848633</v>
      </c>
      <c r="M21" s="19">
        <v>1332950335</v>
      </c>
      <c r="N21" s="20">
        <v>1477954845</v>
      </c>
      <c r="O21" s="21">
        <v>16302146008</v>
      </c>
      <c r="P21" s="19">
        <v>17657088297</v>
      </c>
      <c r="Q21" s="22">
        <v>19280710471</v>
      </c>
    </row>
    <row r="22" spans="1:17" ht="13.5">
      <c r="A22" s="3" t="s">
        <v>39</v>
      </c>
      <c r="B22" s="2"/>
      <c r="C22" s="23">
        <v>477413792</v>
      </c>
      <c r="D22" s="23">
        <v>490735455</v>
      </c>
      <c r="E22" s="23">
        <v>498334838</v>
      </c>
      <c r="F22" s="23">
        <v>497287695</v>
      </c>
      <c r="G22" s="23">
        <v>505521613</v>
      </c>
      <c r="H22" s="23">
        <v>485589195</v>
      </c>
      <c r="I22" s="23">
        <v>494758208</v>
      </c>
      <c r="J22" s="23">
        <v>486918619</v>
      </c>
      <c r="K22" s="23">
        <v>501128318</v>
      </c>
      <c r="L22" s="23">
        <v>481835128</v>
      </c>
      <c r="M22" s="23">
        <v>487973327</v>
      </c>
      <c r="N22" s="24">
        <v>503137760</v>
      </c>
      <c r="O22" s="25">
        <v>5910633944</v>
      </c>
      <c r="P22" s="23">
        <v>6331333221</v>
      </c>
      <c r="Q22" s="26">
        <v>6997013926</v>
      </c>
    </row>
    <row r="23" spans="1:17" ht="13.5">
      <c r="A23" s="3" t="s">
        <v>40</v>
      </c>
      <c r="B23" s="2"/>
      <c r="C23" s="19">
        <v>648910830</v>
      </c>
      <c r="D23" s="19">
        <v>648542938</v>
      </c>
      <c r="E23" s="19">
        <v>642136487</v>
      </c>
      <c r="F23" s="19">
        <v>648716935</v>
      </c>
      <c r="G23" s="19">
        <v>643456552</v>
      </c>
      <c r="H23" s="19">
        <v>626015024</v>
      </c>
      <c r="I23" s="19">
        <v>659136753</v>
      </c>
      <c r="J23" s="19">
        <v>631227928</v>
      </c>
      <c r="K23" s="19">
        <v>637968431</v>
      </c>
      <c r="L23" s="19">
        <v>632174329</v>
      </c>
      <c r="M23" s="19">
        <v>640938390</v>
      </c>
      <c r="N23" s="20">
        <v>661985724</v>
      </c>
      <c r="O23" s="21">
        <v>7721210324</v>
      </c>
      <c r="P23" s="19">
        <v>8122645392</v>
      </c>
      <c r="Q23" s="22">
        <v>8579535711</v>
      </c>
    </row>
    <row r="24" spans="1:17" ht="13.5">
      <c r="A24" s="1" t="s">
        <v>41</v>
      </c>
      <c r="B24" s="4"/>
      <c r="C24" s="16">
        <v>106957653</v>
      </c>
      <c r="D24" s="16">
        <v>106893445</v>
      </c>
      <c r="E24" s="16">
        <v>108755703</v>
      </c>
      <c r="F24" s="16">
        <v>110791542</v>
      </c>
      <c r="G24" s="16">
        <v>107099092</v>
      </c>
      <c r="H24" s="16">
        <v>107374478</v>
      </c>
      <c r="I24" s="16">
        <v>111454509</v>
      </c>
      <c r="J24" s="16">
        <v>109377380</v>
      </c>
      <c r="K24" s="16">
        <v>110600344</v>
      </c>
      <c r="L24" s="16">
        <v>107440344</v>
      </c>
      <c r="M24" s="16">
        <v>107100344</v>
      </c>
      <c r="N24" s="27">
        <v>114392029</v>
      </c>
      <c r="O24" s="28">
        <v>1308236877</v>
      </c>
      <c r="P24" s="16">
        <v>1357764740</v>
      </c>
      <c r="Q24" s="29">
        <v>1411027096</v>
      </c>
    </row>
    <row r="25" spans="1:17" ht="13.5">
      <c r="A25" s="5" t="s">
        <v>42</v>
      </c>
      <c r="B25" s="6"/>
      <c r="C25" s="41">
        <f aca="true" t="shared" si="4" ref="C25:Q25">+C5+C9+C15+C19+C24</f>
        <v>15439571617</v>
      </c>
      <c r="D25" s="41">
        <f t="shared" si="4"/>
        <v>14632141749</v>
      </c>
      <c r="E25" s="41">
        <f t="shared" si="4"/>
        <v>14158005373</v>
      </c>
      <c r="F25" s="41">
        <f t="shared" si="4"/>
        <v>13879702268</v>
      </c>
      <c r="G25" s="41">
        <f t="shared" si="4"/>
        <v>13924796445</v>
      </c>
      <c r="H25" s="41">
        <f t="shared" si="4"/>
        <v>15128817483</v>
      </c>
      <c r="I25" s="41">
        <f t="shared" si="4"/>
        <v>14295647613</v>
      </c>
      <c r="J25" s="41">
        <f t="shared" si="4"/>
        <v>13855354753</v>
      </c>
      <c r="K25" s="41">
        <f t="shared" si="4"/>
        <v>15331822120</v>
      </c>
      <c r="L25" s="41">
        <f>+L5+L9+L15+L19+L24</f>
        <v>13673901225</v>
      </c>
      <c r="M25" s="41">
        <f>+M5+M9+M15+M19+M24</f>
        <v>13784374953</v>
      </c>
      <c r="N25" s="42">
        <f t="shared" si="4"/>
        <v>14739636215</v>
      </c>
      <c r="O25" s="43">
        <f t="shared" si="4"/>
        <v>172843771680</v>
      </c>
      <c r="P25" s="41">
        <f t="shared" si="4"/>
        <v>182283275594</v>
      </c>
      <c r="Q25" s="44">
        <f t="shared" si="4"/>
        <v>193970651787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4251674617</v>
      </c>
      <c r="D28" s="16">
        <f t="shared" si="5"/>
        <v>3719212233</v>
      </c>
      <c r="E28" s="16">
        <f>SUM(E29:E31)</f>
        <v>4177795609</v>
      </c>
      <c r="F28" s="16">
        <f>SUM(F29:F31)</f>
        <v>3781128947</v>
      </c>
      <c r="G28" s="16">
        <f>SUM(G29:G31)</f>
        <v>4034245286</v>
      </c>
      <c r="H28" s="16">
        <f>SUM(H29:H31)</f>
        <v>4105726613</v>
      </c>
      <c r="I28" s="16">
        <f t="shared" si="5"/>
        <v>3750468815</v>
      </c>
      <c r="J28" s="16">
        <f t="shared" si="5"/>
        <v>3721171845</v>
      </c>
      <c r="K28" s="16">
        <f t="shared" si="5"/>
        <v>4070885396</v>
      </c>
      <c r="L28" s="16">
        <f>SUM(L29:L31)</f>
        <v>3694173883</v>
      </c>
      <c r="M28" s="16">
        <f>SUM(M29:M31)</f>
        <v>3688766742</v>
      </c>
      <c r="N28" s="17">
        <f t="shared" si="5"/>
        <v>5151519978</v>
      </c>
      <c r="O28" s="18">
        <f t="shared" si="5"/>
        <v>48146769860</v>
      </c>
      <c r="P28" s="16">
        <f t="shared" si="5"/>
        <v>51015550612</v>
      </c>
      <c r="Q28" s="17">
        <f t="shared" si="5"/>
        <v>54199693749</v>
      </c>
    </row>
    <row r="29" spans="1:17" ht="13.5">
      <c r="A29" s="3" t="s">
        <v>23</v>
      </c>
      <c r="B29" s="2"/>
      <c r="C29" s="19">
        <v>593339052</v>
      </c>
      <c r="D29" s="19">
        <v>403675472</v>
      </c>
      <c r="E29" s="19">
        <v>507788941</v>
      </c>
      <c r="F29" s="19">
        <v>405016950</v>
      </c>
      <c r="G29" s="19">
        <v>419175554</v>
      </c>
      <c r="H29" s="19">
        <v>401640677</v>
      </c>
      <c r="I29" s="19">
        <v>417979801</v>
      </c>
      <c r="J29" s="19">
        <v>402636547</v>
      </c>
      <c r="K29" s="19">
        <v>402828084</v>
      </c>
      <c r="L29" s="19">
        <v>414799828</v>
      </c>
      <c r="M29" s="19">
        <v>384388115</v>
      </c>
      <c r="N29" s="20">
        <v>544982753</v>
      </c>
      <c r="O29" s="21">
        <v>5298251778</v>
      </c>
      <c r="P29" s="19">
        <v>5564382792</v>
      </c>
      <c r="Q29" s="22">
        <v>5895866599</v>
      </c>
    </row>
    <row r="30" spans="1:17" ht="13.5">
      <c r="A30" s="3" t="s">
        <v>24</v>
      </c>
      <c r="B30" s="2"/>
      <c r="C30" s="23">
        <v>3620007466</v>
      </c>
      <c r="D30" s="23">
        <v>3277086414</v>
      </c>
      <c r="E30" s="23">
        <v>3631348763</v>
      </c>
      <c r="F30" s="23">
        <v>3338136965</v>
      </c>
      <c r="G30" s="23">
        <v>3576165430</v>
      </c>
      <c r="H30" s="23">
        <v>3665536243</v>
      </c>
      <c r="I30" s="23">
        <v>3293457003</v>
      </c>
      <c r="J30" s="23">
        <v>3279799900</v>
      </c>
      <c r="K30" s="23">
        <v>3629406051</v>
      </c>
      <c r="L30" s="23">
        <v>3241035605</v>
      </c>
      <c r="M30" s="23">
        <v>3265979604</v>
      </c>
      <c r="N30" s="24">
        <v>4566460520</v>
      </c>
      <c r="O30" s="25">
        <v>42384419856</v>
      </c>
      <c r="P30" s="23">
        <v>44965879117</v>
      </c>
      <c r="Q30" s="26">
        <v>47782477219</v>
      </c>
    </row>
    <row r="31" spans="1:17" ht="13.5">
      <c r="A31" s="3" t="s">
        <v>25</v>
      </c>
      <c r="B31" s="2"/>
      <c r="C31" s="19">
        <v>38328099</v>
      </c>
      <c r="D31" s="19">
        <v>38450347</v>
      </c>
      <c r="E31" s="19">
        <v>38657905</v>
      </c>
      <c r="F31" s="19">
        <v>37975032</v>
      </c>
      <c r="G31" s="19">
        <v>38904302</v>
      </c>
      <c r="H31" s="19">
        <v>38549693</v>
      </c>
      <c r="I31" s="19">
        <v>39032011</v>
      </c>
      <c r="J31" s="19">
        <v>38735398</v>
      </c>
      <c r="K31" s="19">
        <v>38651261</v>
      </c>
      <c r="L31" s="19">
        <v>38338450</v>
      </c>
      <c r="M31" s="19">
        <v>38399023</v>
      </c>
      <c r="N31" s="20">
        <v>40076705</v>
      </c>
      <c r="O31" s="21">
        <v>464098226</v>
      </c>
      <c r="P31" s="19">
        <v>485288703</v>
      </c>
      <c r="Q31" s="22">
        <v>521349931</v>
      </c>
    </row>
    <row r="32" spans="1:17" ht="13.5">
      <c r="A32" s="1" t="s">
        <v>26</v>
      </c>
      <c r="B32" s="2"/>
      <c r="C32" s="16">
        <f aca="true" t="shared" si="6" ref="C32:Q32">SUM(C33:C37)</f>
        <v>2058340568</v>
      </c>
      <c r="D32" s="16">
        <f t="shared" si="6"/>
        <v>1823138203</v>
      </c>
      <c r="E32" s="16">
        <f>SUM(E33:E37)</f>
        <v>1792155684</v>
      </c>
      <c r="F32" s="16">
        <f>SUM(F33:F37)</f>
        <v>1918832294</v>
      </c>
      <c r="G32" s="16">
        <f>SUM(G33:G37)</f>
        <v>2106192751</v>
      </c>
      <c r="H32" s="16">
        <f>SUM(H33:H37)</f>
        <v>1804129169</v>
      </c>
      <c r="I32" s="16">
        <f t="shared" si="6"/>
        <v>1838578571</v>
      </c>
      <c r="J32" s="16">
        <f t="shared" si="6"/>
        <v>1733190263</v>
      </c>
      <c r="K32" s="16">
        <f t="shared" si="6"/>
        <v>1724056023</v>
      </c>
      <c r="L32" s="16">
        <f>SUM(L33:L37)</f>
        <v>1817313325</v>
      </c>
      <c r="M32" s="16">
        <f>SUM(M33:M37)</f>
        <v>1710808114</v>
      </c>
      <c r="N32" s="27">
        <f t="shared" si="6"/>
        <v>1714817207</v>
      </c>
      <c r="O32" s="28">
        <f t="shared" si="6"/>
        <v>22041552246</v>
      </c>
      <c r="P32" s="16">
        <f t="shared" si="6"/>
        <v>23137845672</v>
      </c>
      <c r="Q32" s="29">
        <f t="shared" si="6"/>
        <v>24287407164</v>
      </c>
    </row>
    <row r="33" spans="1:17" ht="13.5">
      <c r="A33" s="3" t="s">
        <v>27</v>
      </c>
      <c r="B33" s="2"/>
      <c r="C33" s="19">
        <v>234073136</v>
      </c>
      <c r="D33" s="19">
        <v>234598044</v>
      </c>
      <c r="E33" s="19">
        <v>234898731</v>
      </c>
      <c r="F33" s="19">
        <v>244076856</v>
      </c>
      <c r="G33" s="19">
        <v>262485063</v>
      </c>
      <c r="H33" s="19">
        <v>243916053</v>
      </c>
      <c r="I33" s="19">
        <v>241067359</v>
      </c>
      <c r="J33" s="19">
        <v>235095347</v>
      </c>
      <c r="K33" s="19">
        <v>238134555</v>
      </c>
      <c r="L33" s="19">
        <v>242034817</v>
      </c>
      <c r="M33" s="19">
        <v>233666843</v>
      </c>
      <c r="N33" s="20">
        <v>278738186</v>
      </c>
      <c r="O33" s="21">
        <v>2922785059</v>
      </c>
      <c r="P33" s="19">
        <v>3070609483</v>
      </c>
      <c r="Q33" s="22">
        <v>3235895611</v>
      </c>
    </row>
    <row r="34" spans="1:17" ht="13.5">
      <c r="A34" s="3" t="s">
        <v>28</v>
      </c>
      <c r="B34" s="2"/>
      <c r="C34" s="19">
        <v>215607954</v>
      </c>
      <c r="D34" s="19">
        <v>221598096</v>
      </c>
      <c r="E34" s="19">
        <v>205913719</v>
      </c>
      <c r="F34" s="19">
        <v>223008811</v>
      </c>
      <c r="G34" s="19">
        <v>207845412</v>
      </c>
      <c r="H34" s="19">
        <v>217218790</v>
      </c>
      <c r="I34" s="19">
        <v>206116453</v>
      </c>
      <c r="J34" s="19">
        <v>217797551</v>
      </c>
      <c r="K34" s="19">
        <v>205812578</v>
      </c>
      <c r="L34" s="19">
        <v>194070704</v>
      </c>
      <c r="M34" s="19">
        <v>183219635</v>
      </c>
      <c r="N34" s="20">
        <v>169410083</v>
      </c>
      <c r="O34" s="21">
        <v>2467619875</v>
      </c>
      <c r="P34" s="19">
        <v>2612322192</v>
      </c>
      <c r="Q34" s="22">
        <v>2770116461</v>
      </c>
    </row>
    <row r="35" spans="1:17" ht="13.5">
      <c r="A35" s="3" t="s">
        <v>29</v>
      </c>
      <c r="B35" s="2"/>
      <c r="C35" s="19">
        <v>916419937</v>
      </c>
      <c r="D35" s="19">
        <v>819030722</v>
      </c>
      <c r="E35" s="19">
        <v>817576924</v>
      </c>
      <c r="F35" s="19">
        <v>822185259</v>
      </c>
      <c r="G35" s="19">
        <v>1021859105</v>
      </c>
      <c r="H35" s="19">
        <v>820077869</v>
      </c>
      <c r="I35" s="19">
        <v>759782463</v>
      </c>
      <c r="J35" s="19">
        <v>758827254</v>
      </c>
      <c r="K35" s="19">
        <v>755792150</v>
      </c>
      <c r="L35" s="19">
        <v>757378456</v>
      </c>
      <c r="M35" s="19">
        <v>754462531</v>
      </c>
      <c r="N35" s="20">
        <v>756890343</v>
      </c>
      <c r="O35" s="21">
        <v>9760283027</v>
      </c>
      <c r="P35" s="19">
        <v>10226028053</v>
      </c>
      <c r="Q35" s="22">
        <v>10602674672</v>
      </c>
    </row>
    <row r="36" spans="1:17" ht="13.5">
      <c r="A36" s="3" t="s">
        <v>30</v>
      </c>
      <c r="B36" s="2"/>
      <c r="C36" s="19">
        <v>263972362</v>
      </c>
      <c r="D36" s="19">
        <v>264956781</v>
      </c>
      <c r="E36" s="19">
        <v>266000683</v>
      </c>
      <c r="F36" s="19">
        <v>261682301</v>
      </c>
      <c r="G36" s="19">
        <v>278119501</v>
      </c>
      <c r="H36" s="19">
        <v>263051252</v>
      </c>
      <c r="I36" s="19">
        <v>260458029</v>
      </c>
      <c r="J36" s="19">
        <v>262171221</v>
      </c>
      <c r="K36" s="19">
        <v>262543258</v>
      </c>
      <c r="L36" s="19">
        <v>261905561</v>
      </c>
      <c r="M36" s="19">
        <v>280624250</v>
      </c>
      <c r="N36" s="20">
        <v>264674589</v>
      </c>
      <c r="O36" s="21">
        <v>3190159757</v>
      </c>
      <c r="P36" s="19">
        <v>3323120488</v>
      </c>
      <c r="Q36" s="22">
        <v>3474627264</v>
      </c>
    </row>
    <row r="37" spans="1:17" ht="13.5">
      <c r="A37" s="3" t="s">
        <v>31</v>
      </c>
      <c r="B37" s="2"/>
      <c r="C37" s="23">
        <v>428267179</v>
      </c>
      <c r="D37" s="23">
        <v>282954560</v>
      </c>
      <c r="E37" s="23">
        <v>267765627</v>
      </c>
      <c r="F37" s="23">
        <v>367879067</v>
      </c>
      <c r="G37" s="23">
        <v>335883670</v>
      </c>
      <c r="H37" s="23">
        <v>259865205</v>
      </c>
      <c r="I37" s="23">
        <v>371154267</v>
      </c>
      <c r="J37" s="23">
        <v>259298890</v>
      </c>
      <c r="K37" s="23">
        <v>261773482</v>
      </c>
      <c r="L37" s="23">
        <v>361923787</v>
      </c>
      <c r="M37" s="23">
        <v>258834855</v>
      </c>
      <c r="N37" s="24">
        <v>245104006</v>
      </c>
      <c r="O37" s="25">
        <v>3700704528</v>
      </c>
      <c r="P37" s="23">
        <v>3905765456</v>
      </c>
      <c r="Q37" s="26">
        <v>4204093156</v>
      </c>
    </row>
    <row r="38" spans="1:17" ht="13.5">
      <c r="A38" s="1" t="s">
        <v>32</v>
      </c>
      <c r="B38" s="4"/>
      <c r="C38" s="16">
        <f aca="true" t="shared" si="7" ref="C38:Q38">SUM(C39:C41)</f>
        <v>1053392963</v>
      </c>
      <c r="D38" s="16">
        <f t="shared" si="7"/>
        <v>1054958030</v>
      </c>
      <c r="E38" s="16">
        <f>SUM(E39:E41)</f>
        <v>1079146120</v>
      </c>
      <c r="F38" s="16">
        <f>SUM(F39:F41)</f>
        <v>1026873512</v>
      </c>
      <c r="G38" s="16">
        <f>SUM(G39:G41)</f>
        <v>1096837720</v>
      </c>
      <c r="H38" s="16">
        <f>SUM(H39:H41)</f>
        <v>1037056154</v>
      </c>
      <c r="I38" s="16">
        <f t="shared" si="7"/>
        <v>1055098843</v>
      </c>
      <c r="J38" s="16">
        <f t="shared" si="7"/>
        <v>1028410209</v>
      </c>
      <c r="K38" s="16">
        <f t="shared" si="7"/>
        <v>1051360580</v>
      </c>
      <c r="L38" s="16">
        <f>SUM(L39:L41)</f>
        <v>1018151768</v>
      </c>
      <c r="M38" s="16">
        <f>SUM(M39:M41)</f>
        <v>995436295</v>
      </c>
      <c r="N38" s="27">
        <f t="shared" si="7"/>
        <v>1011530048</v>
      </c>
      <c r="O38" s="28">
        <f t="shared" si="7"/>
        <v>12508252135</v>
      </c>
      <c r="P38" s="16">
        <f t="shared" si="7"/>
        <v>13119032789</v>
      </c>
      <c r="Q38" s="29">
        <f t="shared" si="7"/>
        <v>13569107590</v>
      </c>
    </row>
    <row r="39" spans="1:17" ht="13.5">
      <c r="A39" s="3" t="s">
        <v>33</v>
      </c>
      <c r="B39" s="2"/>
      <c r="C39" s="19">
        <v>285330512</v>
      </c>
      <c r="D39" s="19">
        <v>254944577</v>
      </c>
      <c r="E39" s="19">
        <v>290732197</v>
      </c>
      <c r="F39" s="19">
        <v>253535455</v>
      </c>
      <c r="G39" s="19">
        <v>280057493</v>
      </c>
      <c r="H39" s="19">
        <v>256959761</v>
      </c>
      <c r="I39" s="19">
        <v>265015250</v>
      </c>
      <c r="J39" s="19">
        <v>253781491</v>
      </c>
      <c r="K39" s="19">
        <v>254053257</v>
      </c>
      <c r="L39" s="19">
        <v>257971100</v>
      </c>
      <c r="M39" s="19">
        <v>253951799</v>
      </c>
      <c r="N39" s="20">
        <v>283298499</v>
      </c>
      <c r="O39" s="21">
        <v>3189631406</v>
      </c>
      <c r="P39" s="19">
        <v>3316395503</v>
      </c>
      <c r="Q39" s="22">
        <v>3531134603</v>
      </c>
    </row>
    <row r="40" spans="1:17" ht="13.5">
      <c r="A40" s="3" t="s">
        <v>34</v>
      </c>
      <c r="B40" s="2"/>
      <c r="C40" s="19">
        <v>710421726</v>
      </c>
      <c r="D40" s="19">
        <v>741766390</v>
      </c>
      <c r="E40" s="19">
        <v>714450760</v>
      </c>
      <c r="F40" s="19">
        <v>712899636</v>
      </c>
      <c r="G40" s="19">
        <v>748686275</v>
      </c>
      <c r="H40" s="19">
        <v>717540964</v>
      </c>
      <c r="I40" s="19">
        <v>729064478</v>
      </c>
      <c r="J40" s="19">
        <v>713541686</v>
      </c>
      <c r="K40" s="19">
        <v>734890324</v>
      </c>
      <c r="L40" s="19">
        <v>724121857</v>
      </c>
      <c r="M40" s="19">
        <v>705408038</v>
      </c>
      <c r="N40" s="20">
        <v>693727879</v>
      </c>
      <c r="O40" s="21">
        <v>8646520009</v>
      </c>
      <c r="P40" s="19">
        <v>9090417230</v>
      </c>
      <c r="Q40" s="22">
        <v>9283740265</v>
      </c>
    </row>
    <row r="41" spans="1:17" ht="13.5">
      <c r="A41" s="3" t="s">
        <v>35</v>
      </c>
      <c r="B41" s="2"/>
      <c r="C41" s="19">
        <v>57640725</v>
      </c>
      <c r="D41" s="19">
        <v>58247063</v>
      </c>
      <c r="E41" s="19">
        <v>73963163</v>
      </c>
      <c r="F41" s="19">
        <v>60438421</v>
      </c>
      <c r="G41" s="19">
        <v>68093952</v>
      </c>
      <c r="H41" s="19">
        <v>62555429</v>
      </c>
      <c r="I41" s="19">
        <v>61019115</v>
      </c>
      <c r="J41" s="19">
        <v>61087032</v>
      </c>
      <c r="K41" s="19">
        <v>62416999</v>
      </c>
      <c r="L41" s="19">
        <v>36058811</v>
      </c>
      <c r="M41" s="19">
        <v>36076458</v>
      </c>
      <c r="N41" s="20">
        <v>34503670</v>
      </c>
      <c r="O41" s="21">
        <v>672100720</v>
      </c>
      <c r="P41" s="19">
        <v>712220056</v>
      </c>
      <c r="Q41" s="22">
        <v>754232722</v>
      </c>
    </row>
    <row r="42" spans="1:17" ht="13.5">
      <c r="A42" s="1" t="s">
        <v>36</v>
      </c>
      <c r="B42" s="4"/>
      <c r="C42" s="16">
        <f aca="true" t="shared" si="8" ref="C42:Q42">SUM(C43:C46)</f>
        <v>6797578498</v>
      </c>
      <c r="D42" s="16">
        <f t="shared" si="8"/>
        <v>7772054842</v>
      </c>
      <c r="E42" s="16">
        <f>SUM(E43:E46)</f>
        <v>7217922114</v>
      </c>
      <c r="F42" s="16">
        <f>SUM(F43:F46)</f>
        <v>6424260279</v>
      </c>
      <c r="G42" s="16">
        <f>SUM(G43:G46)</f>
        <v>6569478101</v>
      </c>
      <c r="H42" s="16">
        <f>SUM(H43:H46)</f>
        <v>6507009958</v>
      </c>
      <c r="I42" s="16">
        <f t="shared" si="8"/>
        <v>6324909063</v>
      </c>
      <c r="J42" s="16">
        <f t="shared" si="8"/>
        <v>6369647273</v>
      </c>
      <c r="K42" s="16">
        <f t="shared" si="8"/>
        <v>6443383860</v>
      </c>
      <c r="L42" s="16">
        <f>SUM(L43:L46)</f>
        <v>6111200968</v>
      </c>
      <c r="M42" s="16">
        <f>SUM(M43:M46)</f>
        <v>6239271049</v>
      </c>
      <c r="N42" s="27">
        <f t="shared" si="8"/>
        <v>8145930127</v>
      </c>
      <c r="O42" s="28">
        <f t="shared" si="8"/>
        <v>80922645775</v>
      </c>
      <c r="P42" s="16">
        <f t="shared" si="8"/>
        <v>85109934694</v>
      </c>
      <c r="Q42" s="29">
        <f t="shared" si="8"/>
        <v>90760914405</v>
      </c>
    </row>
    <row r="43" spans="1:17" ht="13.5">
      <c r="A43" s="3" t="s">
        <v>37</v>
      </c>
      <c r="B43" s="2"/>
      <c r="C43" s="19">
        <v>4055780661</v>
      </c>
      <c r="D43" s="19">
        <v>5139270557</v>
      </c>
      <c r="E43" s="19">
        <v>4526735656</v>
      </c>
      <c r="F43" s="19">
        <v>3768092891</v>
      </c>
      <c r="G43" s="19">
        <v>3868547195</v>
      </c>
      <c r="H43" s="19">
        <v>3765101823</v>
      </c>
      <c r="I43" s="19">
        <v>3712759928</v>
      </c>
      <c r="J43" s="19">
        <v>3737315213</v>
      </c>
      <c r="K43" s="19">
        <v>3760944902</v>
      </c>
      <c r="L43" s="19">
        <v>3659651144</v>
      </c>
      <c r="M43" s="19">
        <v>3780157549</v>
      </c>
      <c r="N43" s="20">
        <v>5671975547</v>
      </c>
      <c r="O43" s="21">
        <v>49446333072</v>
      </c>
      <c r="P43" s="19">
        <v>51160403400</v>
      </c>
      <c r="Q43" s="22">
        <v>54202907031</v>
      </c>
    </row>
    <row r="44" spans="1:17" ht="13.5">
      <c r="A44" s="3" t="s">
        <v>38</v>
      </c>
      <c r="B44" s="2"/>
      <c r="C44" s="19">
        <v>1790192378</v>
      </c>
      <c r="D44" s="19">
        <v>1816676294</v>
      </c>
      <c r="E44" s="19">
        <v>1855769511</v>
      </c>
      <c r="F44" s="19">
        <v>1817041955</v>
      </c>
      <c r="G44" s="19">
        <v>1871690409</v>
      </c>
      <c r="H44" s="19">
        <v>1878028767</v>
      </c>
      <c r="I44" s="19">
        <v>1790919018</v>
      </c>
      <c r="J44" s="19">
        <v>1812049904</v>
      </c>
      <c r="K44" s="19">
        <v>1840938714</v>
      </c>
      <c r="L44" s="19">
        <v>1805913878</v>
      </c>
      <c r="M44" s="19">
        <v>1798655375</v>
      </c>
      <c r="N44" s="20">
        <v>2026403907</v>
      </c>
      <c r="O44" s="21">
        <v>22104279826</v>
      </c>
      <c r="P44" s="19">
        <v>23798736152</v>
      </c>
      <c r="Q44" s="22">
        <v>25601615598</v>
      </c>
    </row>
    <row r="45" spans="1:17" ht="13.5">
      <c r="A45" s="3" t="s">
        <v>39</v>
      </c>
      <c r="B45" s="2"/>
      <c r="C45" s="23">
        <v>399968962</v>
      </c>
      <c r="D45" s="23">
        <v>271269615</v>
      </c>
      <c r="E45" s="23">
        <v>271264613</v>
      </c>
      <c r="F45" s="23">
        <v>278544710</v>
      </c>
      <c r="G45" s="23">
        <v>283373010</v>
      </c>
      <c r="H45" s="23">
        <v>294897714</v>
      </c>
      <c r="I45" s="23">
        <v>272255641</v>
      </c>
      <c r="J45" s="23">
        <v>271256633</v>
      </c>
      <c r="K45" s="23">
        <v>271438088</v>
      </c>
      <c r="L45" s="23">
        <v>273117237</v>
      </c>
      <c r="M45" s="23">
        <v>265401594</v>
      </c>
      <c r="N45" s="24">
        <v>170746667</v>
      </c>
      <c r="O45" s="25">
        <v>3323534382</v>
      </c>
      <c r="P45" s="23">
        <v>3750475953</v>
      </c>
      <c r="Q45" s="26">
        <v>4196808625</v>
      </c>
    </row>
    <row r="46" spans="1:17" ht="13.5">
      <c r="A46" s="3" t="s">
        <v>40</v>
      </c>
      <c r="B46" s="2"/>
      <c r="C46" s="19">
        <v>551636497</v>
      </c>
      <c r="D46" s="19">
        <v>544838376</v>
      </c>
      <c r="E46" s="19">
        <v>564152334</v>
      </c>
      <c r="F46" s="19">
        <v>560580723</v>
      </c>
      <c r="G46" s="19">
        <v>545867487</v>
      </c>
      <c r="H46" s="19">
        <v>568981654</v>
      </c>
      <c r="I46" s="19">
        <v>548974476</v>
      </c>
      <c r="J46" s="19">
        <v>549025523</v>
      </c>
      <c r="K46" s="19">
        <v>570062156</v>
      </c>
      <c r="L46" s="19">
        <v>372518709</v>
      </c>
      <c r="M46" s="19">
        <v>395056531</v>
      </c>
      <c r="N46" s="20">
        <v>276804006</v>
      </c>
      <c r="O46" s="21">
        <v>6048498495</v>
      </c>
      <c r="P46" s="19">
        <v>6400319189</v>
      </c>
      <c r="Q46" s="22">
        <v>6759583151</v>
      </c>
    </row>
    <row r="47" spans="1:17" ht="13.5">
      <c r="A47" s="1" t="s">
        <v>41</v>
      </c>
      <c r="B47" s="4"/>
      <c r="C47" s="16">
        <v>93342311</v>
      </c>
      <c r="D47" s="16">
        <v>87032648</v>
      </c>
      <c r="E47" s="16">
        <v>82456850</v>
      </c>
      <c r="F47" s="16">
        <v>82020524</v>
      </c>
      <c r="G47" s="16">
        <v>102584688</v>
      </c>
      <c r="H47" s="16">
        <v>82126676</v>
      </c>
      <c r="I47" s="16">
        <v>83892914</v>
      </c>
      <c r="J47" s="16">
        <v>82590316</v>
      </c>
      <c r="K47" s="16">
        <v>85156511</v>
      </c>
      <c r="L47" s="16">
        <v>82680049</v>
      </c>
      <c r="M47" s="16">
        <v>82591613</v>
      </c>
      <c r="N47" s="27">
        <v>95584598</v>
      </c>
      <c r="O47" s="28">
        <v>1042059600</v>
      </c>
      <c r="P47" s="16">
        <v>1255175257</v>
      </c>
      <c r="Q47" s="29">
        <v>1353962350</v>
      </c>
    </row>
    <row r="48" spans="1:17" ht="13.5">
      <c r="A48" s="5" t="s">
        <v>44</v>
      </c>
      <c r="B48" s="6"/>
      <c r="C48" s="41">
        <f aca="true" t="shared" si="9" ref="C48:Q48">+C28+C32+C38+C42+C47</f>
        <v>14254328957</v>
      </c>
      <c r="D48" s="41">
        <f t="shared" si="9"/>
        <v>14456395956</v>
      </c>
      <c r="E48" s="41">
        <f>+E28+E32+E38+E42+E47</f>
        <v>14349476377</v>
      </c>
      <c r="F48" s="41">
        <f>+F28+F32+F38+F42+F47</f>
        <v>13233115556</v>
      </c>
      <c r="G48" s="41">
        <f>+G28+G32+G38+G42+G47</f>
        <v>13909338546</v>
      </c>
      <c r="H48" s="41">
        <f>+H28+H32+H38+H42+H47</f>
        <v>13536048570</v>
      </c>
      <c r="I48" s="41">
        <f t="shared" si="9"/>
        <v>13052948206</v>
      </c>
      <c r="J48" s="41">
        <f t="shared" si="9"/>
        <v>12935009906</v>
      </c>
      <c r="K48" s="41">
        <f t="shared" si="9"/>
        <v>13374842370</v>
      </c>
      <c r="L48" s="41">
        <f>+L28+L32+L38+L42+L47</f>
        <v>12723519993</v>
      </c>
      <c r="M48" s="41">
        <f>+M28+M32+M38+M42+M47</f>
        <v>12716873813</v>
      </c>
      <c r="N48" s="42">
        <f t="shared" si="9"/>
        <v>16119381958</v>
      </c>
      <c r="O48" s="43">
        <f t="shared" si="9"/>
        <v>164661279616</v>
      </c>
      <c r="P48" s="41">
        <f t="shared" si="9"/>
        <v>173637539024</v>
      </c>
      <c r="Q48" s="44">
        <f t="shared" si="9"/>
        <v>184171085258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1185242660</v>
      </c>
      <c r="D49" s="45">
        <f t="shared" si="10"/>
        <v>175745793</v>
      </c>
      <c r="E49" s="45">
        <f t="shared" si="10"/>
        <v>-191471004</v>
      </c>
      <c r="F49" s="45">
        <f t="shared" si="10"/>
        <v>646586712</v>
      </c>
      <c r="G49" s="45">
        <f t="shared" si="10"/>
        <v>15457899</v>
      </c>
      <c r="H49" s="45">
        <f t="shared" si="10"/>
        <v>1592768913</v>
      </c>
      <c r="I49" s="45">
        <f t="shared" si="10"/>
        <v>1242699407</v>
      </c>
      <c r="J49" s="45">
        <f t="shared" si="10"/>
        <v>920344847</v>
      </c>
      <c r="K49" s="45">
        <f t="shared" si="10"/>
        <v>1956979750</v>
      </c>
      <c r="L49" s="45">
        <f>+L25-L48</f>
        <v>950381232</v>
      </c>
      <c r="M49" s="45">
        <f>+M25-M48</f>
        <v>1067501140</v>
      </c>
      <c r="N49" s="46">
        <f t="shared" si="10"/>
        <v>-1379745743</v>
      </c>
      <c r="O49" s="47">
        <f t="shared" si="10"/>
        <v>8182492064</v>
      </c>
      <c r="P49" s="45">
        <f t="shared" si="10"/>
        <v>8645736570</v>
      </c>
      <c r="Q49" s="48">
        <f t="shared" si="10"/>
        <v>9799566529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107901458</v>
      </c>
      <c r="D5" s="16">
        <f t="shared" si="0"/>
        <v>95411202</v>
      </c>
      <c r="E5" s="16">
        <f t="shared" si="0"/>
        <v>99284381</v>
      </c>
      <c r="F5" s="16">
        <f t="shared" si="0"/>
        <v>97694490</v>
      </c>
      <c r="G5" s="16">
        <f t="shared" si="0"/>
        <v>59227647</v>
      </c>
      <c r="H5" s="16">
        <f t="shared" si="0"/>
        <v>80660473</v>
      </c>
      <c r="I5" s="16">
        <f t="shared" si="0"/>
        <v>61832261</v>
      </c>
      <c r="J5" s="16">
        <f t="shared" si="0"/>
        <v>61682598</v>
      </c>
      <c r="K5" s="16">
        <f t="shared" si="0"/>
        <v>64481163</v>
      </c>
      <c r="L5" s="16">
        <f>SUM(L6:L8)</f>
        <v>59229289</v>
      </c>
      <c r="M5" s="16">
        <f>SUM(M6:M8)</f>
        <v>61475720</v>
      </c>
      <c r="N5" s="17">
        <f t="shared" si="0"/>
        <v>9611837</v>
      </c>
      <c r="O5" s="18">
        <f t="shared" si="0"/>
        <v>858492519</v>
      </c>
      <c r="P5" s="16">
        <f t="shared" si="0"/>
        <v>830960792</v>
      </c>
      <c r="Q5" s="17">
        <f t="shared" si="0"/>
        <v>881551652</v>
      </c>
    </row>
    <row r="6" spans="1:17" ht="13.5">
      <c r="A6" s="3" t="s">
        <v>23</v>
      </c>
      <c r="B6" s="2"/>
      <c r="C6" s="19">
        <v>185808</v>
      </c>
      <c r="D6" s="19">
        <v>176033</v>
      </c>
      <c r="E6" s="19">
        <v>227470</v>
      </c>
      <c r="F6" s="19">
        <v>209922</v>
      </c>
      <c r="G6" s="19">
        <v>134963</v>
      </c>
      <c r="H6" s="19">
        <v>144779</v>
      </c>
      <c r="I6" s="19">
        <v>828204</v>
      </c>
      <c r="J6" s="19">
        <v>134963</v>
      </c>
      <c r="K6" s="19">
        <v>143552</v>
      </c>
      <c r="L6" s="19">
        <v>144779</v>
      </c>
      <c r="M6" s="19">
        <v>143552</v>
      </c>
      <c r="N6" s="20">
        <v>403667</v>
      </c>
      <c r="O6" s="21">
        <v>2877692</v>
      </c>
      <c r="P6" s="19">
        <v>1953757</v>
      </c>
      <c r="Q6" s="22">
        <v>2083310</v>
      </c>
    </row>
    <row r="7" spans="1:17" ht="13.5">
      <c r="A7" s="3" t="s">
        <v>24</v>
      </c>
      <c r="B7" s="2"/>
      <c r="C7" s="23">
        <v>107715650</v>
      </c>
      <c r="D7" s="23">
        <v>95235169</v>
      </c>
      <c r="E7" s="23">
        <v>99056911</v>
      </c>
      <c r="F7" s="23">
        <v>97484568</v>
      </c>
      <c r="G7" s="23">
        <v>59092684</v>
      </c>
      <c r="H7" s="23">
        <v>80515694</v>
      </c>
      <c r="I7" s="23">
        <v>61004057</v>
      </c>
      <c r="J7" s="23">
        <v>61547635</v>
      </c>
      <c r="K7" s="23">
        <v>64337611</v>
      </c>
      <c r="L7" s="23">
        <v>59084510</v>
      </c>
      <c r="M7" s="23">
        <v>61332168</v>
      </c>
      <c r="N7" s="24">
        <v>9208170</v>
      </c>
      <c r="O7" s="25">
        <v>855614827</v>
      </c>
      <c r="P7" s="23">
        <v>829007035</v>
      </c>
      <c r="Q7" s="26">
        <v>879468342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7400990</v>
      </c>
      <c r="D9" s="16">
        <f t="shared" si="1"/>
        <v>4432108</v>
      </c>
      <c r="E9" s="16">
        <f t="shared" si="1"/>
        <v>2935462</v>
      </c>
      <c r="F9" s="16">
        <f t="shared" si="1"/>
        <v>3759563</v>
      </c>
      <c r="G9" s="16">
        <f t="shared" si="1"/>
        <v>730519</v>
      </c>
      <c r="H9" s="16">
        <f t="shared" si="1"/>
        <v>46137</v>
      </c>
      <c r="I9" s="16">
        <f t="shared" si="1"/>
        <v>113635</v>
      </c>
      <c r="J9" s="16">
        <f t="shared" si="1"/>
        <v>48609</v>
      </c>
      <c r="K9" s="16">
        <f t="shared" si="1"/>
        <v>47006</v>
      </c>
      <c r="L9" s="16">
        <f>SUM(L10:L14)</f>
        <v>-5237</v>
      </c>
      <c r="M9" s="16">
        <f>SUM(M10:M14)</f>
        <v>20574</v>
      </c>
      <c r="N9" s="27">
        <f t="shared" si="1"/>
        <v>-42482</v>
      </c>
      <c r="O9" s="28">
        <f t="shared" si="1"/>
        <v>19486884</v>
      </c>
      <c r="P9" s="16">
        <f t="shared" si="1"/>
        <v>23368298</v>
      </c>
      <c r="Q9" s="29">
        <f t="shared" si="1"/>
        <v>24540341</v>
      </c>
    </row>
    <row r="10" spans="1:17" ht="13.5">
      <c r="A10" s="3" t="s">
        <v>27</v>
      </c>
      <c r="B10" s="2"/>
      <c r="C10" s="19">
        <v>6935546</v>
      </c>
      <c r="D10" s="19">
        <v>3982402</v>
      </c>
      <c r="E10" s="19">
        <v>2508367</v>
      </c>
      <c r="F10" s="19">
        <v>3597572</v>
      </c>
      <c r="G10" s="19">
        <v>706470</v>
      </c>
      <c r="H10" s="19">
        <v>19566</v>
      </c>
      <c r="I10" s="19">
        <v>95892</v>
      </c>
      <c r="J10" s="19">
        <v>37171</v>
      </c>
      <c r="K10" s="19">
        <v>39351</v>
      </c>
      <c r="L10" s="19">
        <v>-10370</v>
      </c>
      <c r="M10" s="19">
        <v>15441</v>
      </c>
      <c r="N10" s="20">
        <v>-26176</v>
      </c>
      <c r="O10" s="21">
        <v>17901232</v>
      </c>
      <c r="P10" s="19">
        <v>21504969</v>
      </c>
      <c r="Q10" s="22">
        <v>22558967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465444</v>
      </c>
      <c r="D13" s="19">
        <v>449706</v>
      </c>
      <c r="E13" s="19">
        <v>427095</v>
      </c>
      <c r="F13" s="19">
        <v>161991</v>
      </c>
      <c r="G13" s="19">
        <v>24049</v>
      </c>
      <c r="H13" s="19">
        <v>26571</v>
      </c>
      <c r="I13" s="19">
        <v>17743</v>
      </c>
      <c r="J13" s="19">
        <v>11438</v>
      </c>
      <c r="K13" s="19">
        <v>7655</v>
      </c>
      <c r="L13" s="19">
        <v>5133</v>
      </c>
      <c r="M13" s="19">
        <v>5133</v>
      </c>
      <c r="N13" s="20">
        <v>-16306</v>
      </c>
      <c r="O13" s="21">
        <v>1585652</v>
      </c>
      <c r="P13" s="19">
        <v>1863329</v>
      </c>
      <c r="Q13" s="22">
        <v>1981374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14926375</v>
      </c>
      <c r="D15" s="16">
        <f t="shared" si="2"/>
        <v>13814658</v>
      </c>
      <c r="E15" s="16">
        <f t="shared" si="2"/>
        <v>15119347</v>
      </c>
      <c r="F15" s="16">
        <f t="shared" si="2"/>
        <v>15015646</v>
      </c>
      <c r="G15" s="16">
        <f t="shared" si="2"/>
        <v>14716017</v>
      </c>
      <c r="H15" s="16">
        <f t="shared" si="2"/>
        <v>16059116</v>
      </c>
      <c r="I15" s="16">
        <f t="shared" si="2"/>
        <v>15267890</v>
      </c>
      <c r="J15" s="16">
        <f t="shared" si="2"/>
        <v>14789915</v>
      </c>
      <c r="K15" s="16">
        <f t="shared" si="2"/>
        <v>14865306</v>
      </c>
      <c r="L15" s="16">
        <f>SUM(L16:L18)</f>
        <v>14631865</v>
      </c>
      <c r="M15" s="16">
        <f>SUM(M16:M18)</f>
        <v>14487566</v>
      </c>
      <c r="N15" s="27">
        <f t="shared" si="2"/>
        <v>14348373</v>
      </c>
      <c r="O15" s="28">
        <f t="shared" si="2"/>
        <v>178042074</v>
      </c>
      <c r="P15" s="16">
        <f t="shared" si="2"/>
        <v>141162293</v>
      </c>
      <c r="Q15" s="29">
        <f t="shared" si="2"/>
        <v>147825898</v>
      </c>
    </row>
    <row r="16" spans="1:17" ht="13.5">
      <c r="A16" s="3" t="s">
        <v>33</v>
      </c>
      <c r="B16" s="2"/>
      <c r="C16" s="19">
        <v>13905768</v>
      </c>
      <c r="D16" s="19">
        <v>13282950</v>
      </c>
      <c r="E16" s="19">
        <v>14860416</v>
      </c>
      <c r="F16" s="19">
        <v>14990604</v>
      </c>
      <c r="G16" s="19">
        <v>14846901</v>
      </c>
      <c r="H16" s="19">
        <v>14843366</v>
      </c>
      <c r="I16" s="19">
        <v>14845945</v>
      </c>
      <c r="J16" s="19">
        <v>14856774</v>
      </c>
      <c r="K16" s="19">
        <v>14861289</v>
      </c>
      <c r="L16" s="19">
        <v>14833624</v>
      </c>
      <c r="M16" s="19">
        <v>14845251</v>
      </c>
      <c r="N16" s="20">
        <v>14833629</v>
      </c>
      <c r="O16" s="21">
        <v>175806517</v>
      </c>
      <c r="P16" s="19">
        <v>135818716</v>
      </c>
      <c r="Q16" s="22">
        <v>142161705</v>
      </c>
    </row>
    <row r="17" spans="1:17" ht="13.5">
      <c r="A17" s="3" t="s">
        <v>34</v>
      </c>
      <c r="B17" s="2"/>
      <c r="C17" s="19">
        <v>1020607</v>
      </c>
      <c r="D17" s="19">
        <v>531708</v>
      </c>
      <c r="E17" s="19">
        <v>258931</v>
      </c>
      <c r="F17" s="19">
        <v>25042</v>
      </c>
      <c r="G17" s="19">
        <v>-130884</v>
      </c>
      <c r="H17" s="19">
        <v>1215750</v>
      </c>
      <c r="I17" s="19">
        <v>421945</v>
      </c>
      <c r="J17" s="19">
        <v>-66859</v>
      </c>
      <c r="K17" s="19">
        <v>4017</v>
      </c>
      <c r="L17" s="19">
        <v>-201759</v>
      </c>
      <c r="M17" s="19">
        <v>-357685</v>
      </c>
      <c r="N17" s="20">
        <v>-485256</v>
      </c>
      <c r="O17" s="21">
        <v>2235557</v>
      </c>
      <c r="P17" s="19">
        <v>5343577</v>
      </c>
      <c r="Q17" s="22">
        <v>5664193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140728626</v>
      </c>
      <c r="D19" s="16">
        <f t="shared" si="3"/>
        <v>69380393</v>
      </c>
      <c r="E19" s="16">
        <f t="shared" si="3"/>
        <v>68819701</v>
      </c>
      <c r="F19" s="16">
        <f t="shared" si="3"/>
        <v>79367909</v>
      </c>
      <c r="G19" s="16">
        <f t="shared" si="3"/>
        <v>70724092</v>
      </c>
      <c r="H19" s="16">
        <f t="shared" si="3"/>
        <v>131775199</v>
      </c>
      <c r="I19" s="16">
        <f t="shared" si="3"/>
        <v>69955161</v>
      </c>
      <c r="J19" s="16">
        <f t="shared" si="3"/>
        <v>62888597</v>
      </c>
      <c r="K19" s="16">
        <f t="shared" si="3"/>
        <v>101300336</v>
      </c>
      <c r="L19" s="16">
        <f>SUM(L20:L23)</f>
        <v>59163255</v>
      </c>
      <c r="M19" s="16">
        <f>SUM(M20:M23)</f>
        <v>58753700</v>
      </c>
      <c r="N19" s="27">
        <f t="shared" si="3"/>
        <v>16022842</v>
      </c>
      <c r="O19" s="28">
        <f t="shared" si="3"/>
        <v>928879811</v>
      </c>
      <c r="P19" s="16">
        <f t="shared" si="3"/>
        <v>985055818</v>
      </c>
      <c r="Q19" s="29">
        <f t="shared" si="3"/>
        <v>1049998583</v>
      </c>
    </row>
    <row r="20" spans="1:17" ht="13.5">
      <c r="A20" s="3" t="s">
        <v>37</v>
      </c>
      <c r="B20" s="2"/>
      <c r="C20" s="19">
        <v>38132384</v>
      </c>
      <c r="D20" s="19">
        <v>20732075</v>
      </c>
      <c r="E20" s="19">
        <v>27511408</v>
      </c>
      <c r="F20" s="19">
        <v>35270057</v>
      </c>
      <c r="G20" s="19">
        <v>25285028</v>
      </c>
      <c r="H20" s="19">
        <v>43644248</v>
      </c>
      <c r="I20" s="19">
        <v>23935128</v>
      </c>
      <c r="J20" s="19">
        <v>18326181</v>
      </c>
      <c r="K20" s="19">
        <v>23847417</v>
      </c>
      <c r="L20" s="19">
        <v>16698167</v>
      </c>
      <c r="M20" s="19">
        <v>14061992</v>
      </c>
      <c r="N20" s="20">
        <v>-3982094</v>
      </c>
      <c r="O20" s="21">
        <v>283461991</v>
      </c>
      <c r="P20" s="19">
        <v>302410015</v>
      </c>
      <c r="Q20" s="22">
        <v>326039433</v>
      </c>
    </row>
    <row r="21" spans="1:17" ht="13.5">
      <c r="A21" s="3" t="s">
        <v>38</v>
      </c>
      <c r="B21" s="2"/>
      <c r="C21" s="19">
        <v>58767089</v>
      </c>
      <c r="D21" s="19">
        <v>36175989</v>
      </c>
      <c r="E21" s="19">
        <v>29551961</v>
      </c>
      <c r="F21" s="19">
        <v>31939119</v>
      </c>
      <c r="G21" s="19">
        <v>33153465</v>
      </c>
      <c r="H21" s="19">
        <v>51197945</v>
      </c>
      <c r="I21" s="19">
        <v>34569703</v>
      </c>
      <c r="J21" s="19">
        <v>32550533</v>
      </c>
      <c r="K21" s="19">
        <v>47060344</v>
      </c>
      <c r="L21" s="19">
        <v>30350443</v>
      </c>
      <c r="M21" s="19">
        <v>32662859</v>
      </c>
      <c r="N21" s="20">
        <v>4653</v>
      </c>
      <c r="O21" s="21">
        <v>417984103</v>
      </c>
      <c r="P21" s="19">
        <v>442411081</v>
      </c>
      <c r="Q21" s="22">
        <v>468955747</v>
      </c>
    </row>
    <row r="22" spans="1:17" ht="13.5">
      <c r="A22" s="3" t="s">
        <v>39</v>
      </c>
      <c r="B22" s="2"/>
      <c r="C22" s="23">
        <v>30303493</v>
      </c>
      <c r="D22" s="23">
        <v>5626076</v>
      </c>
      <c r="E22" s="23">
        <v>5215684</v>
      </c>
      <c r="F22" s="23">
        <v>5791150</v>
      </c>
      <c r="G22" s="23">
        <v>5798682</v>
      </c>
      <c r="H22" s="23">
        <v>25317291</v>
      </c>
      <c r="I22" s="23">
        <v>5009045</v>
      </c>
      <c r="J22" s="23">
        <v>5576236</v>
      </c>
      <c r="K22" s="23">
        <v>20135683</v>
      </c>
      <c r="L22" s="23">
        <v>5681212</v>
      </c>
      <c r="M22" s="23">
        <v>5591669</v>
      </c>
      <c r="N22" s="24">
        <v>6790494</v>
      </c>
      <c r="O22" s="25">
        <v>126836715</v>
      </c>
      <c r="P22" s="23">
        <v>134447224</v>
      </c>
      <c r="Q22" s="26">
        <v>142514060</v>
      </c>
    </row>
    <row r="23" spans="1:17" ht="13.5">
      <c r="A23" s="3" t="s">
        <v>40</v>
      </c>
      <c r="B23" s="2"/>
      <c r="C23" s="19">
        <v>13525660</v>
      </c>
      <c r="D23" s="19">
        <v>6846253</v>
      </c>
      <c r="E23" s="19">
        <v>6540648</v>
      </c>
      <c r="F23" s="19">
        <v>6367583</v>
      </c>
      <c r="G23" s="19">
        <v>6486917</v>
      </c>
      <c r="H23" s="19">
        <v>11615715</v>
      </c>
      <c r="I23" s="19">
        <v>6441285</v>
      </c>
      <c r="J23" s="19">
        <v>6435647</v>
      </c>
      <c r="K23" s="19">
        <v>10256892</v>
      </c>
      <c r="L23" s="19">
        <v>6433433</v>
      </c>
      <c r="M23" s="19">
        <v>6437180</v>
      </c>
      <c r="N23" s="20">
        <v>13209789</v>
      </c>
      <c r="O23" s="21">
        <v>100597002</v>
      </c>
      <c r="P23" s="19">
        <v>105787498</v>
      </c>
      <c r="Q23" s="22">
        <v>112489343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270957449</v>
      </c>
      <c r="D25" s="41">
        <f t="shared" si="4"/>
        <v>183038361</v>
      </c>
      <c r="E25" s="41">
        <f t="shared" si="4"/>
        <v>186158891</v>
      </c>
      <c r="F25" s="41">
        <f t="shared" si="4"/>
        <v>195837608</v>
      </c>
      <c r="G25" s="41">
        <f t="shared" si="4"/>
        <v>145398275</v>
      </c>
      <c r="H25" s="41">
        <f t="shared" si="4"/>
        <v>228540925</v>
      </c>
      <c r="I25" s="41">
        <f t="shared" si="4"/>
        <v>147168947</v>
      </c>
      <c r="J25" s="41">
        <f t="shared" si="4"/>
        <v>139409719</v>
      </c>
      <c r="K25" s="41">
        <f t="shared" si="4"/>
        <v>180693811</v>
      </c>
      <c r="L25" s="41">
        <f>+L5+L9+L15+L19+L24</f>
        <v>133019172</v>
      </c>
      <c r="M25" s="41">
        <f>+M5+M9+M15+M19+M24</f>
        <v>134737560</v>
      </c>
      <c r="N25" s="42">
        <f t="shared" si="4"/>
        <v>39940570</v>
      </c>
      <c r="O25" s="43">
        <f t="shared" si="4"/>
        <v>1984901288</v>
      </c>
      <c r="P25" s="41">
        <f t="shared" si="4"/>
        <v>1980547201</v>
      </c>
      <c r="Q25" s="44">
        <f t="shared" si="4"/>
        <v>2103916474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61655091</v>
      </c>
      <c r="D28" s="16">
        <f t="shared" si="5"/>
        <v>32892686</v>
      </c>
      <c r="E28" s="16">
        <f>SUM(E29:E31)</f>
        <v>28999805</v>
      </c>
      <c r="F28" s="16">
        <f>SUM(F29:F31)</f>
        <v>28083601</v>
      </c>
      <c r="G28" s="16">
        <f>SUM(G29:G31)</f>
        <v>44455491</v>
      </c>
      <c r="H28" s="16">
        <f>SUM(H29:H31)</f>
        <v>74559556</v>
      </c>
      <c r="I28" s="16">
        <f t="shared" si="5"/>
        <v>53161502</v>
      </c>
      <c r="J28" s="16">
        <f t="shared" si="5"/>
        <v>54288673</v>
      </c>
      <c r="K28" s="16">
        <f t="shared" si="5"/>
        <v>65612105</v>
      </c>
      <c r="L28" s="16">
        <f>SUM(L29:L31)</f>
        <v>38161351</v>
      </c>
      <c r="M28" s="16">
        <f>SUM(M29:M31)</f>
        <v>41856942</v>
      </c>
      <c r="N28" s="17">
        <f t="shared" si="5"/>
        <v>31818506</v>
      </c>
      <c r="O28" s="18">
        <f t="shared" si="5"/>
        <v>555545309</v>
      </c>
      <c r="P28" s="16">
        <f t="shared" si="5"/>
        <v>628238794</v>
      </c>
      <c r="Q28" s="17">
        <f t="shared" si="5"/>
        <v>662926364</v>
      </c>
    </row>
    <row r="29" spans="1:17" ht="13.5">
      <c r="A29" s="3" t="s">
        <v>23</v>
      </c>
      <c r="B29" s="2"/>
      <c r="C29" s="19">
        <v>5951465</v>
      </c>
      <c r="D29" s="19">
        <v>5680812</v>
      </c>
      <c r="E29" s="19">
        <v>5782574</v>
      </c>
      <c r="F29" s="19">
        <v>5818930</v>
      </c>
      <c r="G29" s="19">
        <v>5597345</v>
      </c>
      <c r="H29" s="19">
        <v>5866237</v>
      </c>
      <c r="I29" s="19">
        <v>5369575</v>
      </c>
      <c r="J29" s="19">
        <v>5635562</v>
      </c>
      <c r="K29" s="19">
        <v>5682855</v>
      </c>
      <c r="L29" s="19">
        <v>5941068</v>
      </c>
      <c r="M29" s="19">
        <v>5566891</v>
      </c>
      <c r="N29" s="20">
        <v>3482186</v>
      </c>
      <c r="O29" s="21">
        <v>66375500</v>
      </c>
      <c r="P29" s="19">
        <v>69656467</v>
      </c>
      <c r="Q29" s="22">
        <v>73653436</v>
      </c>
    </row>
    <row r="30" spans="1:17" ht="13.5">
      <c r="A30" s="3" t="s">
        <v>24</v>
      </c>
      <c r="B30" s="2"/>
      <c r="C30" s="23">
        <v>55297825</v>
      </c>
      <c r="D30" s="23">
        <v>26856175</v>
      </c>
      <c r="E30" s="23">
        <v>22781751</v>
      </c>
      <c r="F30" s="23">
        <v>21848883</v>
      </c>
      <c r="G30" s="23">
        <v>38499926</v>
      </c>
      <c r="H30" s="23">
        <v>68283533</v>
      </c>
      <c r="I30" s="23">
        <v>47434009</v>
      </c>
      <c r="J30" s="23">
        <v>48239003</v>
      </c>
      <c r="K30" s="23">
        <v>59449865</v>
      </c>
      <c r="L30" s="23">
        <v>31812013</v>
      </c>
      <c r="M30" s="23">
        <v>35821956</v>
      </c>
      <c r="N30" s="24">
        <v>28231569</v>
      </c>
      <c r="O30" s="25">
        <v>484556508</v>
      </c>
      <c r="P30" s="23">
        <v>552856647</v>
      </c>
      <c r="Q30" s="26">
        <v>583242906</v>
      </c>
    </row>
    <row r="31" spans="1:17" ht="13.5">
      <c r="A31" s="3" t="s">
        <v>25</v>
      </c>
      <c r="B31" s="2"/>
      <c r="C31" s="19">
        <v>405801</v>
      </c>
      <c r="D31" s="19">
        <v>355699</v>
      </c>
      <c r="E31" s="19">
        <v>435480</v>
      </c>
      <c r="F31" s="19">
        <v>415788</v>
      </c>
      <c r="G31" s="19">
        <v>358220</v>
      </c>
      <c r="H31" s="19">
        <v>409786</v>
      </c>
      <c r="I31" s="19">
        <v>357918</v>
      </c>
      <c r="J31" s="19">
        <v>414108</v>
      </c>
      <c r="K31" s="19">
        <v>479385</v>
      </c>
      <c r="L31" s="19">
        <v>408270</v>
      </c>
      <c r="M31" s="19">
        <v>468095</v>
      </c>
      <c r="N31" s="20">
        <v>104751</v>
      </c>
      <c r="O31" s="21">
        <v>4613301</v>
      </c>
      <c r="P31" s="19">
        <v>5725680</v>
      </c>
      <c r="Q31" s="22">
        <v>6030022</v>
      </c>
    </row>
    <row r="32" spans="1:17" ht="13.5">
      <c r="A32" s="1" t="s">
        <v>26</v>
      </c>
      <c r="B32" s="2"/>
      <c r="C32" s="16">
        <f aca="true" t="shared" si="6" ref="C32:Q32">SUM(C33:C37)</f>
        <v>6474287</v>
      </c>
      <c r="D32" s="16">
        <f t="shared" si="6"/>
        <v>4956042</v>
      </c>
      <c r="E32" s="16">
        <f>SUM(E33:E37)</f>
        <v>3115319</v>
      </c>
      <c r="F32" s="16">
        <f>SUM(F33:F37)</f>
        <v>5322221</v>
      </c>
      <c r="G32" s="16">
        <f>SUM(G33:G37)</f>
        <v>6751762</v>
      </c>
      <c r="H32" s="16">
        <f>SUM(H33:H37)</f>
        <v>5092924</v>
      </c>
      <c r="I32" s="16">
        <f t="shared" si="6"/>
        <v>5510889</v>
      </c>
      <c r="J32" s="16">
        <f t="shared" si="6"/>
        <v>4881776</v>
      </c>
      <c r="K32" s="16">
        <f t="shared" si="6"/>
        <v>5833802</v>
      </c>
      <c r="L32" s="16">
        <f>SUM(L33:L37)</f>
        <v>4916137</v>
      </c>
      <c r="M32" s="16">
        <f>SUM(M33:M37)</f>
        <v>5600066</v>
      </c>
      <c r="N32" s="27">
        <f t="shared" si="6"/>
        <v>464237</v>
      </c>
      <c r="O32" s="28">
        <f t="shared" si="6"/>
        <v>58919462</v>
      </c>
      <c r="P32" s="16">
        <f t="shared" si="6"/>
        <v>61425133</v>
      </c>
      <c r="Q32" s="29">
        <f t="shared" si="6"/>
        <v>65053396</v>
      </c>
    </row>
    <row r="33" spans="1:17" ht="13.5">
      <c r="A33" s="3" t="s">
        <v>27</v>
      </c>
      <c r="B33" s="2"/>
      <c r="C33" s="19">
        <v>3650276</v>
      </c>
      <c r="D33" s="19">
        <v>2226807</v>
      </c>
      <c r="E33" s="19">
        <v>598945</v>
      </c>
      <c r="F33" s="19">
        <v>2733621</v>
      </c>
      <c r="G33" s="19">
        <v>2741854</v>
      </c>
      <c r="H33" s="19">
        <v>2541874</v>
      </c>
      <c r="I33" s="19">
        <v>2976639</v>
      </c>
      <c r="J33" s="19">
        <v>2387497</v>
      </c>
      <c r="K33" s="19">
        <v>2789106</v>
      </c>
      <c r="L33" s="19">
        <v>2470516</v>
      </c>
      <c r="M33" s="19">
        <v>2927247</v>
      </c>
      <c r="N33" s="20">
        <v>489651</v>
      </c>
      <c r="O33" s="21">
        <v>28534033</v>
      </c>
      <c r="P33" s="19">
        <v>28405317</v>
      </c>
      <c r="Q33" s="22">
        <v>30043819</v>
      </c>
    </row>
    <row r="34" spans="1:17" ht="13.5">
      <c r="A34" s="3" t="s">
        <v>28</v>
      </c>
      <c r="B34" s="2"/>
      <c r="C34" s="19">
        <v>2369267</v>
      </c>
      <c r="D34" s="19">
        <v>2255869</v>
      </c>
      <c r="E34" s="19">
        <v>2064703</v>
      </c>
      <c r="F34" s="19">
        <v>2155740</v>
      </c>
      <c r="G34" s="19">
        <v>2098128</v>
      </c>
      <c r="H34" s="19">
        <v>2117012</v>
      </c>
      <c r="I34" s="19">
        <v>2144800</v>
      </c>
      <c r="J34" s="19">
        <v>2104877</v>
      </c>
      <c r="K34" s="19">
        <v>2624784</v>
      </c>
      <c r="L34" s="19">
        <v>2056200</v>
      </c>
      <c r="M34" s="19">
        <v>2281417</v>
      </c>
      <c r="N34" s="20">
        <v>46349</v>
      </c>
      <c r="O34" s="21">
        <v>24319146</v>
      </c>
      <c r="P34" s="19">
        <v>25609055</v>
      </c>
      <c r="Q34" s="22">
        <v>27154171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454744</v>
      </c>
      <c r="D36" s="19">
        <v>473366</v>
      </c>
      <c r="E36" s="19">
        <v>451671</v>
      </c>
      <c r="F36" s="19">
        <v>432860</v>
      </c>
      <c r="G36" s="19">
        <v>1911780</v>
      </c>
      <c r="H36" s="19">
        <v>434038</v>
      </c>
      <c r="I36" s="19">
        <v>389450</v>
      </c>
      <c r="J36" s="19">
        <v>389402</v>
      </c>
      <c r="K36" s="19">
        <v>419912</v>
      </c>
      <c r="L36" s="19">
        <v>389421</v>
      </c>
      <c r="M36" s="19">
        <v>391402</v>
      </c>
      <c r="N36" s="20">
        <v>-71763</v>
      </c>
      <c r="O36" s="21">
        <v>6066283</v>
      </c>
      <c r="P36" s="19">
        <v>7410761</v>
      </c>
      <c r="Q36" s="22">
        <v>7855406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12929447</v>
      </c>
      <c r="D38" s="16">
        <f t="shared" si="7"/>
        <v>11846967</v>
      </c>
      <c r="E38" s="16">
        <f>SUM(E39:E41)</f>
        <v>11906585</v>
      </c>
      <c r="F38" s="16">
        <f>SUM(F39:F41)</f>
        <v>12149277</v>
      </c>
      <c r="G38" s="16">
        <f>SUM(G39:G41)</f>
        <v>11977017</v>
      </c>
      <c r="H38" s="16">
        <f>SUM(H39:H41)</f>
        <v>12079991</v>
      </c>
      <c r="I38" s="16">
        <f t="shared" si="7"/>
        <v>15280191</v>
      </c>
      <c r="J38" s="16">
        <f t="shared" si="7"/>
        <v>12804434</v>
      </c>
      <c r="K38" s="16">
        <f t="shared" si="7"/>
        <v>12299187</v>
      </c>
      <c r="L38" s="16">
        <f>SUM(L39:L41)</f>
        <v>12350152</v>
      </c>
      <c r="M38" s="16">
        <f>SUM(M39:M41)</f>
        <v>12139522</v>
      </c>
      <c r="N38" s="27">
        <f t="shared" si="7"/>
        <v>4864970</v>
      </c>
      <c r="O38" s="28">
        <f t="shared" si="7"/>
        <v>142627740</v>
      </c>
      <c r="P38" s="16">
        <f t="shared" si="7"/>
        <v>151546450</v>
      </c>
      <c r="Q38" s="29">
        <f t="shared" si="7"/>
        <v>157491880</v>
      </c>
    </row>
    <row r="39" spans="1:17" ht="13.5">
      <c r="A39" s="3" t="s">
        <v>33</v>
      </c>
      <c r="B39" s="2"/>
      <c r="C39" s="19">
        <v>1710704</v>
      </c>
      <c r="D39" s="19">
        <v>1597092</v>
      </c>
      <c r="E39" s="19">
        <v>1582877</v>
      </c>
      <c r="F39" s="19">
        <v>1610814</v>
      </c>
      <c r="G39" s="19">
        <v>1551014</v>
      </c>
      <c r="H39" s="19">
        <v>1637982</v>
      </c>
      <c r="I39" s="19">
        <v>1565707</v>
      </c>
      <c r="J39" s="19">
        <v>1547777</v>
      </c>
      <c r="K39" s="19">
        <v>1776875</v>
      </c>
      <c r="L39" s="19">
        <v>1581998</v>
      </c>
      <c r="M39" s="19">
        <v>1580509</v>
      </c>
      <c r="N39" s="20">
        <v>419003</v>
      </c>
      <c r="O39" s="21">
        <v>18162352</v>
      </c>
      <c r="P39" s="19">
        <v>18133859</v>
      </c>
      <c r="Q39" s="22">
        <v>19206402</v>
      </c>
    </row>
    <row r="40" spans="1:17" ht="13.5">
      <c r="A40" s="3" t="s">
        <v>34</v>
      </c>
      <c r="B40" s="2"/>
      <c r="C40" s="19">
        <v>11218743</v>
      </c>
      <c r="D40" s="19">
        <v>10249875</v>
      </c>
      <c r="E40" s="19">
        <v>10323708</v>
      </c>
      <c r="F40" s="19">
        <v>10538463</v>
      </c>
      <c r="G40" s="19">
        <v>10426003</v>
      </c>
      <c r="H40" s="19">
        <v>10442009</v>
      </c>
      <c r="I40" s="19">
        <v>13714484</v>
      </c>
      <c r="J40" s="19">
        <v>11256657</v>
      </c>
      <c r="K40" s="19">
        <v>10522312</v>
      </c>
      <c r="L40" s="19">
        <v>10768154</v>
      </c>
      <c r="M40" s="19">
        <v>10559013</v>
      </c>
      <c r="N40" s="20">
        <v>4445967</v>
      </c>
      <c r="O40" s="21">
        <v>124465388</v>
      </c>
      <c r="P40" s="19">
        <v>133412591</v>
      </c>
      <c r="Q40" s="22">
        <v>138285478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138331860</v>
      </c>
      <c r="D42" s="16">
        <f t="shared" si="8"/>
        <v>128059929</v>
      </c>
      <c r="E42" s="16">
        <f>SUM(E43:E46)</f>
        <v>95525014</v>
      </c>
      <c r="F42" s="16">
        <f>SUM(F43:F46)</f>
        <v>32112148</v>
      </c>
      <c r="G42" s="16">
        <f>SUM(G43:G46)</f>
        <v>48303833</v>
      </c>
      <c r="H42" s="16">
        <f>SUM(H43:H46)</f>
        <v>158074394</v>
      </c>
      <c r="I42" s="16">
        <f t="shared" si="8"/>
        <v>63827967</v>
      </c>
      <c r="J42" s="16">
        <f t="shared" si="8"/>
        <v>34582342</v>
      </c>
      <c r="K42" s="16">
        <f t="shared" si="8"/>
        <v>139312614</v>
      </c>
      <c r="L42" s="16">
        <f>SUM(L43:L46)</f>
        <v>41530253</v>
      </c>
      <c r="M42" s="16">
        <f>SUM(M43:M46)</f>
        <v>115951796</v>
      </c>
      <c r="N42" s="27">
        <f t="shared" si="8"/>
        <v>39131296</v>
      </c>
      <c r="O42" s="28">
        <f t="shared" si="8"/>
        <v>1034743446</v>
      </c>
      <c r="P42" s="16">
        <f t="shared" si="8"/>
        <v>1108771165</v>
      </c>
      <c r="Q42" s="29">
        <f t="shared" si="8"/>
        <v>1169433417</v>
      </c>
    </row>
    <row r="43" spans="1:17" ht="13.5">
      <c r="A43" s="3" t="s">
        <v>37</v>
      </c>
      <c r="B43" s="2"/>
      <c r="C43" s="19">
        <v>40576442</v>
      </c>
      <c r="D43" s="19">
        <v>107194270</v>
      </c>
      <c r="E43" s="19">
        <v>49905536</v>
      </c>
      <c r="F43" s="19">
        <v>10843788</v>
      </c>
      <c r="G43" s="19">
        <v>26407207</v>
      </c>
      <c r="H43" s="19">
        <v>53745584</v>
      </c>
      <c r="I43" s="19">
        <v>42755074</v>
      </c>
      <c r="J43" s="19">
        <v>14740167</v>
      </c>
      <c r="K43" s="19">
        <v>47057245</v>
      </c>
      <c r="L43" s="19">
        <v>8444998</v>
      </c>
      <c r="M43" s="19">
        <v>60271845</v>
      </c>
      <c r="N43" s="20">
        <v>7530275</v>
      </c>
      <c r="O43" s="21">
        <v>469472431</v>
      </c>
      <c r="P43" s="19">
        <v>491111363</v>
      </c>
      <c r="Q43" s="22">
        <v>518057079</v>
      </c>
    </row>
    <row r="44" spans="1:17" ht="13.5">
      <c r="A44" s="3" t="s">
        <v>38</v>
      </c>
      <c r="B44" s="2"/>
      <c r="C44" s="19">
        <v>75951350</v>
      </c>
      <c r="D44" s="19">
        <v>18016517</v>
      </c>
      <c r="E44" s="19">
        <v>42999638</v>
      </c>
      <c r="F44" s="19">
        <v>17437381</v>
      </c>
      <c r="G44" s="19">
        <v>17022648</v>
      </c>
      <c r="H44" s="19">
        <v>83646372</v>
      </c>
      <c r="I44" s="19">
        <v>17710135</v>
      </c>
      <c r="J44" s="19">
        <v>16904020</v>
      </c>
      <c r="K44" s="19">
        <v>77951524</v>
      </c>
      <c r="L44" s="19">
        <v>28569809</v>
      </c>
      <c r="M44" s="19">
        <v>29151482</v>
      </c>
      <c r="N44" s="20">
        <v>17920436</v>
      </c>
      <c r="O44" s="21">
        <v>443281312</v>
      </c>
      <c r="P44" s="19">
        <v>479547233</v>
      </c>
      <c r="Q44" s="22">
        <v>507055013</v>
      </c>
    </row>
    <row r="45" spans="1:17" ht="13.5">
      <c r="A45" s="3" t="s">
        <v>39</v>
      </c>
      <c r="B45" s="2"/>
      <c r="C45" s="23">
        <v>10278224</v>
      </c>
      <c r="D45" s="23">
        <v>734342</v>
      </c>
      <c r="E45" s="23">
        <v>614577</v>
      </c>
      <c r="F45" s="23">
        <v>583016</v>
      </c>
      <c r="G45" s="23">
        <v>2876461</v>
      </c>
      <c r="H45" s="23">
        <v>11292840</v>
      </c>
      <c r="I45" s="23">
        <v>1473495</v>
      </c>
      <c r="J45" s="23">
        <v>812798</v>
      </c>
      <c r="K45" s="23">
        <v>6565108</v>
      </c>
      <c r="L45" s="23">
        <v>2592256</v>
      </c>
      <c r="M45" s="23">
        <v>1276298</v>
      </c>
      <c r="N45" s="24">
        <v>3315266</v>
      </c>
      <c r="O45" s="25">
        <v>42414681</v>
      </c>
      <c r="P45" s="23">
        <v>49692770</v>
      </c>
      <c r="Q45" s="26">
        <v>51381688</v>
      </c>
    </row>
    <row r="46" spans="1:17" ht="13.5">
      <c r="A46" s="3" t="s">
        <v>40</v>
      </c>
      <c r="B46" s="2"/>
      <c r="C46" s="19">
        <v>11525844</v>
      </c>
      <c r="D46" s="19">
        <v>2114800</v>
      </c>
      <c r="E46" s="19">
        <v>2005263</v>
      </c>
      <c r="F46" s="19">
        <v>3247963</v>
      </c>
      <c r="G46" s="19">
        <v>1997517</v>
      </c>
      <c r="H46" s="19">
        <v>9389598</v>
      </c>
      <c r="I46" s="19">
        <v>1889263</v>
      </c>
      <c r="J46" s="19">
        <v>2125357</v>
      </c>
      <c r="K46" s="19">
        <v>7738737</v>
      </c>
      <c r="L46" s="19">
        <v>1923190</v>
      </c>
      <c r="M46" s="19">
        <v>25252171</v>
      </c>
      <c r="N46" s="20">
        <v>10365319</v>
      </c>
      <c r="O46" s="21">
        <v>79575022</v>
      </c>
      <c r="P46" s="19">
        <v>88419799</v>
      </c>
      <c r="Q46" s="22">
        <v>92939637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219390685</v>
      </c>
      <c r="D48" s="41">
        <f t="shared" si="9"/>
        <v>177755624</v>
      </c>
      <c r="E48" s="41">
        <f>+E28+E32+E38+E42+E47</f>
        <v>139546723</v>
      </c>
      <c r="F48" s="41">
        <f>+F28+F32+F38+F42+F47</f>
        <v>77667247</v>
      </c>
      <c r="G48" s="41">
        <f>+G28+G32+G38+G42+G47</f>
        <v>111488103</v>
      </c>
      <c r="H48" s="41">
        <f>+H28+H32+H38+H42+H47</f>
        <v>249806865</v>
      </c>
      <c r="I48" s="41">
        <f t="shared" si="9"/>
        <v>137780549</v>
      </c>
      <c r="J48" s="41">
        <f t="shared" si="9"/>
        <v>106557225</v>
      </c>
      <c r="K48" s="41">
        <f t="shared" si="9"/>
        <v>223057708</v>
      </c>
      <c r="L48" s="41">
        <f>+L28+L32+L38+L42+L47</f>
        <v>96957893</v>
      </c>
      <c r="M48" s="41">
        <f>+M28+M32+M38+M42+M47</f>
        <v>175548326</v>
      </c>
      <c r="N48" s="42">
        <f t="shared" si="9"/>
        <v>76279009</v>
      </c>
      <c r="O48" s="43">
        <f t="shared" si="9"/>
        <v>1791835957</v>
      </c>
      <c r="P48" s="41">
        <f t="shared" si="9"/>
        <v>1949981542</v>
      </c>
      <c r="Q48" s="44">
        <f t="shared" si="9"/>
        <v>2054905057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51566764</v>
      </c>
      <c r="D49" s="45">
        <f t="shared" si="10"/>
        <v>5282737</v>
      </c>
      <c r="E49" s="45">
        <f t="shared" si="10"/>
        <v>46612168</v>
      </c>
      <c r="F49" s="45">
        <f t="shared" si="10"/>
        <v>118170361</v>
      </c>
      <c r="G49" s="45">
        <f t="shared" si="10"/>
        <v>33910172</v>
      </c>
      <c r="H49" s="45">
        <f t="shared" si="10"/>
        <v>-21265940</v>
      </c>
      <c r="I49" s="45">
        <f t="shared" si="10"/>
        <v>9388398</v>
      </c>
      <c r="J49" s="45">
        <f t="shared" si="10"/>
        <v>32852494</v>
      </c>
      <c r="K49" s="45">
        <f t="shared" si="10"/>
        <v>-42363897</v>
      </c>
      <c r="L49" s="45">
        <f>+L25-L48</f>
        <v>36061279</v>
      </c>
      <c r="M49" s="45">
        <f>+M25-M48</f>
        <v>-40810766</v>
      </c>
      <c r="N49" s="46">
        <f t="shared" si="10"/>
        <v>-36338439</v>
      </c>
      <c r="O49" s="47">
        <f t="shared" si="10"/>
        <v>193065331</v>
      </c>
      <c r="P49" s="45">
        <f t="shared" si="10"/>
        <v>30565659</v>
      </c>
      <c r="Q49" s="48">
        <f t="shared" si="10"/>
        <v>49011417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48451685</v>
      </c>
      <c r="D5" s="16">
        <f t="shared" si="0"/>
        <v>48451685</v>
      </c>
      <c r="E5" s="16">
        <f t="shared" si="0"/>
        <v>48451685</v>
      </c>
      <c r="F5" s="16">
        <f t="shared" si="0"/>
        <v>48451685</v>
      </c>
      <c r="G5" s="16">
        <f t="shared" si="0"/>
        <v>48451685</v>
      </c>
      <c r="H5" s="16">
        <f t="shared" si="0"/>
        <v>48451685</v>
      </c>
      <c r="I5" s="16">
        <f t="shared" si="0"/>
        <v>48451685</v>
      </c>
      <c r="J5" s="16">
        <f t="shared" si="0"/>
        <v>48451685</v>
      </c>
      <c r="K5" s="16">
        <f t="shared" si="0"/>
        <v>48451685</v>
      </c>
      <c r="L5" s="16">
        <f>SUM(L6:L8)</f>
        <v>48451685</v>
      </c>
      <c r="M5" s="16">
        <f>SUM(M6:M8)</f>
        <v>48451685</v>
      </c>
      <c r="N5" s="17">
        <f t="shared" si="0"/>
        <v>48451515</v>
      </c>
      <c r="O5" s="18">
        <f t="shared" si="0"/>
        <v>581420050</v>
      </c>
      <c r="P5" s="16">
        <f t="shared" si="0"/>
        <v>610275785</v>
      </c>
      <c r="Q5" s="17">
        <f t="shared" si="0"/>
        <v>699024623</v>
      </c>
    </row>
    <row r="6" spans="1:17" ht="13.5">
      <c r="A6" s="3" t="s">
        <v>23</v>
      </c>
      <c r="B6" s="2"/>
      <c r="C6" s="19">
        <v>7307277</v>
      </c>
      <c r="D6" s="19">
        <v>7307277</v>
      </c>
      <c r="E6" s="19">
        <v>7307277</v>
      </c>
      <c r="F6" s="19">
        <v>7307277</v>
      </c>
      <c r="G6" s="19">
        <v>7307277</v>
      </c>
      <c r="H6" s="19">
        <v>7307277</v>
      </c>
      <c r="I6" s="19">
        <v>7307277</v>
      </c>
      <c r="J6" s="19">
        <v>7307277</v>
      </c>
      <c r="K6" s="19">
        <v>7307277</v>
      </c>
      <c r="L6" s="19">
        <v>7307277</v>
      </c>
      <c r="M6" s="19">
        <v>7307277</v>
      </c>
      <c r="N6" s="20">
        <v>7307247</v>
      </c>
      <c r="O6" s="21">
        <v>87687294</v>
      </c>
      <c r="P6" s="19">
        <v>92948531</v>
      </c>
      <c r="Q6" s="22">
        <v>98525443</v>
      </c>
    </row>
    <row r="7" spans="1:17" ht="13.5">
      <c r="A7" s="3" t="s">
        <v>24</v>
      </c>
      <c r="B7" s="2"/>
      <c r="C7" s="23">
        <v>40377544</v>
      </c>
      <c r="D7" s="23">
        <v>40377544</v>
      </c>
      <c r="E7" s="23">
        <v>40377544</v>
      </c>
      <c r="F7" s="23">
        <v>40377544</v>
      </c>
      <c r="G7" s="23">
        <v>40377544</v>
      </c>
      <c r="H7" s="23">
        <v>40377544</v>
      </c>
      <c r="I7" s="23">
        <v>40377544</v>
      </c>
      <c r="J7" s="23">
        <v>40377544</v>
      </c>
      <c r="K7" s="23">
        <v>40377544</v>
      </c>
      <c r="L7" s="23">
        <v>40377544</v>
      </c>
      <c r="M7" s="23">
        <v>40377544</v>
      </c>
      <c r="N7" s="24">
        <v>40377408</v>
      </c>
      <c r="O7" s="25">
        <v>484530392</v>
      </c>
      <c r="P7" s="23">
        <v>507572748</v>
      </c>
      <c r="Q7" s="26">
        <v>590159404</v>
      </c>
    </row>
    <row r="8" spans="1:17" ht="13.5">
      <c r="A8" s="3" t="s">
        <v>25</v>
      </c>
      <c r="B8" s="2"/>
      <c r="C8" s="19">
        <v>766864</v>
      </c>
      <c r="D8" s="19">
        <v>766864</v>
      </c>
      <c r="E8" s="19">
        <v>766864</v>
      </c>
      <c r="F8" s="19">
        <v>766864</v>
      </c>
      <c r="G8" s="19">
        <v>766864</v>
      </c>
      <c r="H8" s="19">
        <v>766864</v>
      </c>
      <c r="I8" s="19">
        <v>766864</v>
      </c>
      <c r="J8" s="19">
        <v>766864</v>
      </c>
      <c r="K8" s="19">
        <v>766864</v>
      </c>
      <c r="L8" s="19">
        <v>766864</v>
      </c>
      <c r="M8" s="19">
        <v>766864</v>
      </c>
      <c r="N8" s="20">
        <v>766860</v>
      </c>
      <c r="O8" s="21">
        <v>9202364</v>
      </c>
      <c r="P8" s="19">
        <v>9754506</v>
      </c>
      <c r="Q8" s="22">
        <v>10339776</v>
      </c>
    </row>
    <row r="9" spans="1:17" ht="13.5">
      <c r="A9" s="1" t="s">
        <v>26</v>
      </c>
      <c r="B9" s="2"/>
      <c r="C9" s="16">
        <f aca="true" t="shared" si="1" ref="C9:Q9">SUM(C10:C14)</f>
        <v>2905610</v>
      </c>
      <c r="D9" s="16">
        <f t="shared" si="1"/>
        <v>2905610</v>
      </c>
      <c r="E9" s="16">
        <f t="shared" si="1"/>
        <v>2905610</v>
      </c>
      <c r="F9" s="16">
        <f t="shared" si="1"/>
        <v>2905610</v>
      </c>
      <c r="G9" s="16">
        <f t="shared" si="1"/>
        <v>2905610</v>
      </c>
      <c r="H9" s="16">
        <f t="shared" si="1"/>
        <v>2905610</v>
      </c>
      <c r="I9" s="16">
        <f t="shared" si="1"/>
        <v>2905610</v>
      </c>
      <c r="J9" s="16">
        <f t="shared" si="1"/>
        <v>2905610</v>
      </c>
      <c r="K9" s="16">
        <f t="shared" si="1"/>
        <v>2905610</v>
      </c>
      <c r="L9" s="16">
        <f>SUM(L10:L14)</f>
        <v>2905610</v>
      </c>
      <c r="M9" s="16">
        <f>SUM(M10:M14)</f>
        <v>2905610</v>
      </c>
      <c r="N9" s="27">
        <f t="shared" si="1"/>
        <v>2905522</v>
      </c>
      <c r="O9" s="28">
        <f t="shared" si="1"/>
        <v>34867232</v>
      </c>
      <c r="P9" s="16">
        <f t="shared" si="1"/>
        <v>3527209</v>
      </c>
      <c r="Q9" s="29">
        <f t="shared" si="1"/>
        <v>3878431</v>
      </c>
    </row>
    <row r="10" spans="1:17" ht="13.5">
      <c r="A10" s="3" t="s">
        <v>27</v>
      </c>
      <c r="B10" s="2"/>
      <c r="C10" s="19">
        <v>2512045</v>
      </c>
      <c r="D10" s="19">
        <v>2512045</v>
      </c>
      <c r="E10" s="19">
        <v>2512045</v>
      </c>
      <c r="F10" s="19">
        <v>2512045</v>
      </c>
      <c r="G10" s="19">
        <v>2512045</v>
      </c>
      <c r="H10" s="19">
        <v>2512045</v>
      </c>
      <c r="I10" s="19">
        <v>2512045</v>
      </c>
      <c r="J10" s="19">
        <v>2512045</v>
      </c>
      <c r="K10" s="19">
        <v>2512045</v>
      </c>
      <c r="L10" s="19">
        <v>2512045</v>
      </c>
      <c r="M10" s="19">
        <v>2512045</v>
      </c>
      <c r="N10" s="20">
        <v>2512006</v>
      </c>
      <c r="O10" s="21">
        <v>30144501</v>
      </c>
      <c r="P10" s="19">
        <v>2182205</v>
      </c>
      <c r="Q10" s="22">
        <v>2398927</v>
      </c>
    </row>
    <row r="11" spans="1:17" ht="13.5">
      <c r="A11" s="3" t="s">
        <v>28</v>
      </c>
      <c r="B11" s="2"/>
      <c r="C11" s="19">
        <v>95939</v>
      </c>
      <c r="D11" s="19">
        <v>95939</v>
      </c>
      <c r="E11" s="19">
        <v>95939</v>
      </c>
      <c r="F11" s="19">
        <v>95939</v>
      </c>
      <c r="G11" s="19">
        <v>95939</v>
      </c>
      <c r="H11" s="19">
        <v>95939</v>
      </c>
      <c r="I11" s="19">
        <v>95939</v>
      </c>
      <c r="J11" s="19">
        <v>95939</v>
      </c>
      <c r="K11" s="19">
        <v>95939</v>
      </c>
      <c r="L11" s="19">
        <v>95939</v>
      </c>
      <c r="M11" s="19">
        <v>95939</v>
      </c>
      <c r="N11" s="20">
        <v>95903</v>
      </c>
      <c r="O11" s="21">
        <v>1151232</v>
      </c>
      <c r="P11" s="19">
        <v>1266356</v>
      </c>
      <c r="Q11" s="22">
        <v>1392990</v>
      </c>
    </row>
    <row r="12" spans="1:17" ht="13.5">
      <c r="A12" s="3" t="s">
        <v>29</v>
      </c>
      <c r="B12" s="2"/>
      <c r="C12" s="19">
        <v>5959</v>
      </c>
      <c r="D12" s="19">
        <v>5959</v>
      </c>
      <c r="E12" s="19">
        <v>5959</v>
      </c>
      <c r="F12" s="19">
        <v>5959</v>
      </c>
      <c r="G12" s="19">
        <v>5959</v>
      </c>
      <c r="H12" s="19">
        <v>5959</v>
      </c>
      <c r="I12" s="19">
        <v>5959</v>
      </c>
      <c r="J12" s="19">
        <v>5959</v>
      </c>
      <c r="K12" s="19">
        <v>5959</v>
      </c>
      <c r="L12" s="19">
        <v>5959</v>
      </c>
      <c r="M12" s="19">
        <v>5959</v>
      </c>
      <c r="N12" s="20">
        <v>5950</v>
      </c>
      <c r="O12" s="21">
        <v>71499</v>
      </c>
      <c r="P12" s="19">
        <v>78648</v>
      </c>
      <c r="Q12" s="22">
        <v>86514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291667</v>
      </c>
      <c r="D14" s="23">
        <v>291667</v>
      </c>
      <c r="E14" s="23">
        <v>291667</v>
      </c>
      <c r="F14" s="23">
        <v>291667</v>
      </c>
      <c r="G14" s="23">
        <v>291667</v>
      </c>
      <c r="H14" s="23">
        <v>291667</v>
      </c>
      <c r="I14" s="23">
        <v>291667</v>
      </c>
      <c r="J14" s="23">
        <v>291667</v>
      </c>
      <c r="K14" s="23">
        <v>291667</v>
      </c>
      <c r="L14" s="23">
        <v>291667</v>
      </c>
      <c r="M14" s="23">
        <v>291667</v>
      </c>
      <c r="N14" s="24">
        <v>291663</v>
      </c>
      <c r="O14" s="25">
        <v>3500000</v>
      </c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13397156</v>
      </c>
      <c r="D15" s="16">
        <f t="shared" si="2"/>
        <v>13397156</v>
      </c>
      <c r="E15" s="16">
        <f t="shared" si="2"/>
        <v>13397156</v>
      </c>
      <c r="F15" s="16">
        <f t="shared" si="2"/>
        <v>13397156</v>
      </c>
      <c r="G15" s="16">
        <f t="shared" si="2"/>
        <v>13397156</v>
      </c>
      <c r="H15" s="16">
        <f t="shared" si="2"/>
        <v>13397156</v>
      </c>
      <c r="I15" s="16">
        <f t="shared" si="2"/>
        <v>13397156</v>
      </c>
      <c r="J15" s="16">
        <f t="shared" si="2"/>
        <v>13397156</v>
      </c>
      <c r="K15" s="16">
        <f t="shared" si="2"/>
        <v>13397156</v>
      </c>
      <c r="L15" s="16">
        <f>SUM(L16:L18)</f>
        <v>13397156</v>
      </c>
      <c r="M15" s="16">
        <f>SUM(M16:M18)</f>
        <v>13397156</v>
      </c>
      <c r="N15" s="27">
        <f t="shared" si="2"/>
        <v>13397107</v>
      </c>
      <c r="O15" s="28">
        <f t="shared" si="2"/>
        <v>160765823</v>
      </c>
      <c r="P15" s="16">
        <f t="shared" si="2"/>
        <v>173074883</v>
      </c>
      <c r="Q15" s="29">
        <f t="shared" si="2"/>
        <v>182209212</v>
      </c>
    </row>
    <row r="16" spans="1:17" ht="13.5">
      <c r="A16" s="3" t="s">
        <v>33</v>
      </c>
      <c r="B16" s="2"/>
      <c r="C16" s="19">
        <v>13397156</v>
      </c>
      <c r="D16" s="19">
        <v>13397156</v>
      </c>
      <c r="E16" s="19">
        <v>13397156</v>
      </c>
      <c r="F16" s="19">
        <v>13397156</v>
      </c>
      <c r="G16" s="19">
        <v>13397156</v>
      </c>
      <c r="H16" s="19">
        <v>13397156</v>
      </c>
      <c r="I16" s="19">
        <v>13397156</v>
      </c>
      <c r="J16" s="19">
        <v>13397156</v>
      </c>
      <c r="K16" s="19">
        <v>13397156</v>
      </c>
      <c r="L16" s="19">
        <v>13397156</v>
      </c>
      <c r="M16" s="19">
        <v>13397156</v>
      </c>
      <c r="N16" s="20">
        <v>13397107</v>
      </c>
      <c r="O16" s="21">
        <v>160765823</v>
      </c>
      <c r="P16" s="19">
        <v>173074883</v>
      </c>
      <c r="Q16" s="22">
        <v>182209212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113583071</v>
      </c>
      <c r="D19" s="16">
        <f t="shared" si="3"/>
        <v>113583071</v>
      </c>
      <c r="E19" s="16">
        <f t="shared" si="3"/>
        <v>113583071</v>
      </c>
      <c r="F19" s="16">
        <f t="shared" si="3"/>
        <v>113583071</v>
      </c>
      <c r="G19" s="16">
        <f t="shared" si="3"/>
        <v>113583071</v>
      </c>
      <c r="H19" s="16">
        <f t="shared" si="3"/>
        <v>113583071</v>
      </c>
      <c r="I19" s="16">
        <f t="shared" si="3"/>
        <v>113583071</v>
      </c>
      <c r="J19" s="16">
        <f t="shared" si="3"/>
        <v>113583071</v>
      </c>
      <c r="K19" s="16">
        <f t="shared" si="3"/>
        <v>113583071</v>
      </c>
      <c r="L19" s="16">
        <f>SUM(L20:L23)</f>
        <v>113583071</v>
      </c>
      <c r="M19" s="16">
        <f>SUM(M20:M23)</f>
        <v>113583071</v>
      </c>
      <c r="N19" s="27">
        <f t="shared" si="3"/>
        <v>113582969</v>
      </c>
      <c r="O19" s="28">
        <f t="shared" si="3"/>
        <v>1362996750</v>
      </c>
      <c r="P19" s="16">
        <f t="shared" si="3"/>
        <v>1428767457</v>
      </c>
      <c r="Q19" s="29">
        <f t="shared" si="3"/>
        <v>1514430606</v>
      </c>
    </row>
    <row r="20" spans="1:17" ht="13.5">
      <c r="A20" s="3" t="s">
        <v>37</v>
      </c>
      <c r="B20" s="2"/>
      <c r="C20" s="19">
        <v>66129111</v>
      </c>
      <c r="D20" s="19">
        <v>66129111</v>
      </c>
      <c r="E20" s="19">
        <v>66129111</v>
      </c>
      <c r="F20" s="19">
        <v>66129111</v>
      </c>
      <c r="G20" s="19">
        <v>66129111</v>
      </c>
      <c r="H20" s="19">
        <v>66129111</v>
      </c>
      <c r="I20" s="19">
        <v>66129111</v>
      </c>
      <c r="J20" s="19">
        <v>66129111</v>
      </c>
      <c r="K20" s="19">
        <v>66129111</v>
      </c>
      <c r="L20" s="19">
        <v>66129111</v>
      </c>
      <c r="M20" s="19">
        <v>66129111</v>
      </c>
      <c r="N20" s="20">
        <v>66129068</v>
      </c>
      <c r="O20" s="21">
        <v>793549289</v>
      </c>
      <c r="P20" s="19">
        <v>833275345</v>
      </c>
      <c r="Q20" s="22">
        <v>881139755</v>
      </c>
    </row>
    <row r="21" spans="1:17" ht="13.5">
      <c r="A21" s="3" t="s">
        <v>38</v>
      </c>
      <c r="B21" s="2"/>
      <c r="C21" s="19">
        <v>32197760</v>
      </c>
      <c r="D21" s="19">
        <v>32197760</v>
      </c>
      <c r="E21" s="19">
        <v>32197760</v>
      </c>
      <c r="F21" s="19">
        <v>32197760</v>
      </c>
      <c r="G21" s="19">
        <v>32197760</v>
      </c>
      <c r="H21" s="19">
        <v>32197760</v>
      </c>
      <c r="I21" s="19">
        <v>32197760</v>
      </c>
      <c r="J21" s="19">
        <v>32197760</v>
      </c>
      <c r="K21" s="19">
        <v>32197760</v>
      </c>
      <c r="L21" s="19">
        <v>32197760</v>
      </c>
      <c r="M21" s="19">
        <v>32197760</v>
      </c>
      <c r="N21" s="20">
        <v>32197736</v>
      </c>
      <c r="O21" s="21">
        <v>386373096</v>
      </c>
      <c r="P21" s="19">
        <v>400851474</v>
      </c>
      <c r="Q21" s="22">
        <v>426352731</v>
      </c>
    </row>
    <row r="22" spans="1:17" ht="13.5">
      <c r="A22" s="3" t="s">
        <v>39</v>
      </c>
      <c r="B22" s="2"/>
      <c r="C22" s="23">
        <v>7284676</v>
      </c>
      <c r="D22" s="23">
        <v>7284676</v>
      </c>
      <c r="E22" s="23">
        <v>7284676</v>
      </c>
      <c r="F22" s="23">
        <v>7284676</v>
      </c>
      <c r="G22" s="23">
        <v>7284676</v>
      </c>
      <c r="H22" s="23">
        <v>7284676</v>
      </c>
      <c r="I22" s="23">
        <v>7284676</v>
      </c>
      <c r="J22" s="23">
        <v>7284676</v>
      </c>
      <c r="K22" s="23">
        <v>7284676</v>
      </c>
      <c r="L22" s="23">
        <v>7284676</v>
      </c>
      <c r="M22" s="23">
        <v>7284676</v>
      </c>
      <c r="N22" s="24">
        <v>7284655</v>
      </c>
      <c r="O22" s="25">
        <v>87416091</v>
      </c>
      <c r="P22" s="23">
        <v>92942577</v>
      </c>
      <c r="Q22" s="26">
        <v>98818668</v>
      </c>
    </row>
    <row r="23" spans="1:17" ht="13.5">
      <c r="A23" s="3" t="s">
        <v>40</v>
      </c>
      <c r="B23" s="2"/>
      <c r="C23" s="19">
        <v>7971524</v>
      </c>
      <c r="D23" s="19">
        <v>7971524</v>
      </c>
      <c r="E23" s="19">
        <v>7971524</v>
      </c>
      <c r="F23" s="19">
        <v>7971524</v>
      </c>
      <c r="G23" s="19">
        <v>7971524</v>
      </c>
      <c r="H23" s="19">
        <v>7971524</v>
      </c>
      <c r="I23" s="19">
        <v>7971524</v>
      </c>
      <c r="J23" s="19">
        <v>7971524</v>
      </c>
      <c r="K23" s="19">
        <v>7971524</v>
      </c>
      <c r="L23" s="19">
        <v>7971524</v>
      </c>
      <c r="M23" s="19">
        <v>7971524</v>
      </c>
      <c r="N23" s="20">
        <v>7971510</v>
      </c>
      <c r="O23" s="21">
        <v>95658274</v>
      </c>
      <c r="P23" s="19">
        <v>101698061</v>
      </c>
      <c r="Q23" s="22">
        <v>108119452</v>
      </c>
    </row>
    <row r="24" spans="1:17" ht="13.5">
      <c r="A24" s="1" t="s">
        <v>41</v>
      </c>
      <c r="B24" s="4"/>
      <c r="C24" s="16">
        <v>2223365</v>
      </c>
      <c r="D24" s="16">
        <v>2223365</v>
      </c>
      <c r="E24" s="16">
        <v>2223365</v>
      </c>
      <c r="F24" s="16">
        <v>2223365</v>
      </c>
      <c r="G24" s="16">
        <v>2223365</v>
      </c>
      <c r="H24" s="16">
        <v>2223365</v>
      </c>
      <c r="I24" s="16">
        <v>2223365</v>
      </c>
      <c r="J24" s="16">
        <v>2223365</v>
      </c>
      <c r="K24" s="16">
        <v>2223365</v>
      </c>
      <c r="L24" s="16">
        <v>2223365</v>
      </c>
      <c r="M24" s="16">
        <v>2223365</v>
      </c>
      <c r="N24" s="27">
        <v>2223339</v>
      </c>
      <c r="O24" s="28">
        <v>26680354</v>
      </c>
      <c r="P24" s="16">
        <v>29348390</v>
      </c>
      <c r="Q24" s="29">
        <v>32283229</v>
      </c>
    </row>
    <row r="25" spans="1:17" ht="13.5">
      <c r="A25" s="5" t="s">
        <v>42</v>
      </c>
      <c r="B25" s="6"/>
      <c r="C25" s="41">
        <f aca="true" t="shared" si="4" ref="C25:Q25">+C5+C9+C15+C19+C24</f>
        <v>180560887</v>
      </c>
      <c r="D25" s="41">
        <f t="shared" si="4"/>
        <v>180560887</v>
      </c>
      <c r="E25" s="41">
        <f t="shared" si="4"/>
        <v>180560887</v>
      </c>
      <c r="F25" s="41">
        <f t="shared" si="4"/>
        <v>180560887</v>
      </c>
      <c r="G25" s="41">
        <f t="shared" si="4"/>
        <v>180560887</v>
      </c>
      <c r="H25" s="41">
        <f t="shared" si="4"/>
        <v>180560887</v>
      </c>
      <c r="I25" s="41">
        <f t="shared" si="4"/>
        <v>180560887</v>
      </c>
      <c r="J25" s="41">
        <f t="shared" si="4"/>
        <v>180560887</v>
      </c>
      <c r="K25" s="41">
        <f t="shared" si="4"/>
        <v>180560887</v>
      </c>
      <c r="L25" s="41">
        <f>+L5+L9+L15+L19+L24</f>
        <v>180560887</v>
      </c>
      <c r="M25" s="41">
        <f>+M5+M9+M15+M19+M24</f>
        <v>180560887</v>
      </c>
      <c r="N25" s="42">
        <f t="shared" si="4"/>
        <v>180560452</v>
      </c>
      <c r="O25" s="43">
        <f t="shared" si="4"/>
        <v>2166730209</v>
      </c>
      <c r="P25" s="41">
        <f t="shared" si="4"/>
        <v>2244993724</v>
      </c>
      <c r="Q25" s="44">
        <f t="shared" si="4"/>
        <v>2431826101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43063300</v>
      </c>
      <c r="D28" s="16">
        <f t="shared" si="5"/>
        <v>43063300</v>
      </c>
      <c r="E28" s="16">
        <f>SUM(E29:E31)</f>
        <v>43063300</v>
      </c>
      <c r="F28" s="16">
        <f>SUM(F29:F31)</f>
        <v>43063300</v>
      </c>
      <c r="G28" s="16">
        <f>SUM(G29:G31)</f>
        <v>43063300</v>
      </c>
      <c r="H28" s="16">
        <f>SUM(H29:H31)</f>
        <v>43063300</v>
      </c>
      <c r="I28" s="16">
        <f t="shared" si="5"/>
        <v>43063300</v>
      </c>
      <c r="J28" s="16">
        <f t="shared" si="5"/>
        <v>43063300</v>
      </c>
      <c r="K28" s="16">
        <f t="shared" si="5"/>
        <v>43063300</v>
      </c>
      <c r="L28" s="16">
        <f>SUM(L29:L31)</f>
        <v>43063300</v>
      </c>
      <c r="M28" s="16">
        <f>SUM(M29:M31)</f>
        <v>43063300</v>
      </c>
      <c r="N28" s="17">
        <f t="shared" si="5"/>
        <v>43061052</v>
      </c>
      <c r="O28" s="18">
        <f t="shared" si="5"/>
        <v>516757352</v>
      </c>
      <c r="P28" s="16">
        <f t="shared" si="5"/>
        <v>554855639</v>
      </c>
      <c r="Q28" s="17">
        <f t="shared" si="5"/>
        <v>592364619</v>
      </c>
    </row>
    <row r="29" spans="1:17" ht="13.5">
      <c r="A29" s="3" t="s">
        <v>23</v>
      </c>
      <c r="B29" s="2"/>
      <c r="C29" s="19">
        <v>7958892</v>
      </c>
      <c r="D29" s="19">
        <v>7958892</v>
      </c>
      <c r="E29" s="19">
        <v>7958892</v>
      </c>
      <c r="F29" s="19">
        <v>7958892</v>
      </c>
      <c r="G29" s="19">
        <v>7958892</v>
      </c>
      <c r="H29" s="19">
        <v>7958892</v>
      </c>
      <c r="I29" s="19">
        <v>7958892</v>
      </c>
      <c r="J29" s="19">
        <v>7958892</v>
      </c>
      <c r="K29" s="19">
        <v>7958892</v>
      </c>
      <c r="L29" s="19">
        <v>7958892</v>
      </c>
      <c r="M29" s="19">
        <v>7958892</v>
      </c>
      <c r="N29" s="20">
        <v>7958308</v>
      </c>
      <c r="O29" s="21">
        <v>95506120</v>
      </c>
      <c r="P29" s="19">
        <v>101615290</v>
      </c>
      <c r="Q29" s="22">
        <v>108111362</v>
      </c>
    </row>
    <row r="30" spans="1:17" ht="13.5">
      <c r="A30" s="3" t="s">
        <v>24</v>
      </c>
      <c r="B30" s="2"/>
      <c r="C30" s="23">
        <v>34433966</v>
      </c>
      <c r="D30" s="23">
        <v>34433966</v>
      </c>
      <c r="E30" s="23">
        <v>34433966</v>
      </c>
      <c r="F30" s="23">
        <v>34433966</v>
      </c>
      <c r="G30" s="23">
        <v>34433966</v>
      </c>
      <c r="H30" s="23">
        <v>34433966</v>
      </c>
      <c r="I30" s="23">
        <v>34433966</v>
      </c>
      <c r="J30" s="23">
        <v>34433966</v>
      </c>
      <c r="K30" s="23">
        <v>34433966</v>
      </c>
      <c r="L30" s="23">
        <v>34433966</v>
      </c>
      <c r="M30" s="23">
        <v>34433966</v>
      </c>
      <c r="N30" s="24">
        <v>34432402</v>
      </c>
      <c r="O30" s="25">
        <v>413206028</v>
      </c>
      <c r="P30" s="23">
        <v>444594745</v>
      </c>
      <c r="Q30" s="26">
        <v>475054348</v>
      </c>
    </row>
    <row r="31" spans="1:17" ht="13.5">
      <c r="A31" s="3" t="s">
        <v>25</v>
      </c>
      <c r="B31" s="2"/>
      <c r="C31" s="19">
        <v>670442</v>
      </c>
      <c r="D31" s="19">
        <v>670442</v>
      </c>
      <c r="E31" s="19">
        <v>670442</v>
      </c>
      <c r="F31" s="19">
        <v>670442</v>
      </c>
      <c r="G31" s="19">
        <v>670442</v>
      </c>
      <c r="H31" s="19">
        <v>670442</v>
      </c>
      <c r="I31" s="19">
        <v>670442</v>
      </c>
      <c r="J31" s="19">
        <v>670442</v>
      </c>
      <c r="K31" s="19">
        <v>670442</v>
      </c>
      <c r="L31" s="19">
        <v>670442</v>
      </c>
      <c r="M31" s="19">
        <v>670442</v>
      </c>
      <c r="N31" s="20">
        <v>670342</v>
      </c>
      <c r="O31" s="21">
        <v>8045204</v>
      </c>
      <c r="P31" s="19">
        <v>8645604</v>
      </c>
      <c r="Q31" s="22">
        <v>9198909</v>
      </c>
    </row>
    <row r="32" spans="1:17" ht="13.5">
      <c r="A32" s="1" t="s">
        <v>26</v>
      </c>
      <c r="B32" s="2"/>
      <c r="C32" s="16">
        <f aca="true" t="shared" si="6" ref="C32:Q32">SUM(C33:C37)</f>
        <v>14389805</v>
      </c>
      <c r="D32" s="16">
        <f t="shared" si="6"/>
        <v>14389805</v>
      </c>
      <c r="E32" s="16">
        <f>SUM(E33:E37)</f>
        <v>14389805</v>
      </c>
      <c r="F32" s="16">
        <f>SUM(F33:F37)</f>
        <v>14389805</v>
      </c>
      <c r="G32" s="16">
        <f>SUM(G33:G37)</f>
        <v>14389805</v>
      </c>
      <c r="H32" s="16">
        <f>SUM(H33:H37)</f>
        <v>14389805</v>
      </c>
      <c r="I32" s="16">
        <f t="shared" si="6"/>
        <v>14389805</v>
      </c>
      <c r="J32" s="16">
        <f t="shared" si="6"/>
        <v>14389805</v>
      </c>
      <c r="K32" s="16">
        <f t="shared" si="6"/>
        <v>14389805</v>
      </c>
      <c r="L32" s="16">
        <f>SUM(L33:L37)</f>
        <v>14389805</v>
      </c>
      <c r="M32" s="16">
        <f>SUM(M33:M37)</f>
        <v>14389805</v>
      </c>
      <c r="N32" s="27">
        <f t="shared" si="6"/>
        <v>14388654</v>
      </c>
      <c r="O32" s="28">
        <f t="shared" si="6"/>
        <v>172676509</v>
      </c>
      <c r="P32" s="16">
        <f t="shared" si="6"/>
        <v>183705493</v>
      </c>
      <c r="Q32" s="29">
        <f t="shared" si="6"/>
        <v>195377022</v>
      </c>
    </row>
    <row r="33" spans="1:17" ht="13.5">
      <c r="A33" s="3" t="s">
        <v>27</v>
      </c>
      <c r="B33" s="2"/>
      <c r="C33" s="19">
        <v>4413954</v>
      </c>
      <c r="D33" s="19">
        <v>4413954</v>
      </c>
      <c r="E33" s="19">
        <v>4413954</v>
      </c>
      <c r="F33" s="19">
        <v>4413954</v>
      </c>
      <c r="G33" s="19">
        <v>4413954</v>
      </c>
      <c r="H33" s="19">
        <v>4413954</v>
      </c>
      <c r="I33" s="19">
        <v>4413954</v>
      </c>
      <c r="J33" s="19">
        <v>4413954</v>
      </c>
      <c r="K33" s="19">
        <v>4413954</v>
      </c>
      <c r="L33" s="19">
        <v>4413954</v>
      </c>
      <c r="M33" s="19">
        <v>4413954</v>
      </c>
      <c r="N33" s="20">
        <v>4413327</v>
      </c>
      <c r="O33" s="21">
        <v>52966821</v>
      </c>
      <c r="P33" s="19">
        <v>56300217</v>
      </c>
      <c r="Q33" s="22">
        <v>59869861</v>
      </c>
    </row>
    <row r="34" spans="1:17" ht="13.5">
      <c r="A34" s="3" t="s">
        <v>28</v>
      </c>
      <c r="B34" s="2"/>
      <c r="C34" s="19">
        <v>4383326</v>
      </c>
      <c r="D34" s="19">
        <v>4383326</v>
      </c>
      <c r="E34" s="19">
        <v>4383326</v>
      </c>
      <c r="F34" s="19">
        <v>4383326</v>
      </c>
      <c r="G34" s="19">
        <v>4383326</v>
      </c>
      <c r="H34" s="19">
        <v>4383326</v>
      </c>
      <c r="I34" s="19">
        <v>4383326</v>
      </c>
      <c r="J34" s="19">
        <v>4383326</v>
      </c>
      <c r="K34" s="19">
        <v>4383326</v>
      </c>
      <c r="L34" s="19">
        <v>4383326</v>
      </c>
      <c r="M34" s="19">
        <v>4383326</v>
      </c>
      <c r="N34" s="20">
        <v>4383159</v>
      </c>
      <c r="O34" s="21">
        <v>52599745</v>
      </c>
      <c r="P34" s="19">
        <v>55936964</v>
      </c>
      <c r="Q34" s="22">
        <v>59474714</v>
      </c>
    </row>
    <row r="35" spans="1:17" ht="13.5">
      <c r="A35" s="3" t="s">
        <v>29</v>
      </c>
      <c r="B35" s="2"/>
      <c r="C35" s="19">
        <v>4528283</v>
      </c>
      <c r="D35" s="19">
        <v>4528283</v>
      </c>
      <c r="E35" s="19">
        <v>4528283</v>
      </c>
      <c r="F35" s="19">
        <v>4528283</v>
      </c>
      <c r="G35" s="19">
        <v>4528283</v>
      </c>
      <c r="H35" s="19">
        <v>4528283</v>
      </c>
      <c r="I35" s="19">
        <v>4528283</v>
      </c>
      <c r="J35" s="19">
        <v>4528283</v>
      </c>
      <c r="K35" s="19">
        <v>4528283</v>
      </c>
      <c r="L35" s="19">
        <v>4528283</v>
      </c>
      <c r="M35" s="19">
        <v>4528283</v>
      </c>
      <c r="N35" s="20">
        <v>4528111</v>
      </c>
      <c r="O35" s="21">
        <v>54339224</v>
      </c>
      <c r="P35" s="19">
        <v>57837607</v>
      </c>
      <c r="Q35" s="22">
        <v>61529464</v>
      </c>
    </row>
    <row r="36" spans="1:17" ht="13.5">
      <c r="A36" s="3" t="s">
        <v>30</v>
      </c>
      <c r="B36" s="2"/>
      <c r="C36" s="19">
        <v>255590</v>
      </c>
      <c r="D36" s="19">
        <v>255590</v>
      </c>
      <c r="E36" s="19">
        <v>255590</v>
      </c>
      <c r="F36" s="19">
        <v>255590</v>
      </c>
      <c r="G36" s="19">
        <v>255590</v>
      </c>
      <c r="H36" s="19">
        <v>255590</v>
      </c>
      <c r="I36" s="19">
        <v>255590</v>
      </c>
      <c r="J36" s="19">
        <v>255590</v>
      </c>
      <c r="K36" s="19">
        <v>255590</v>
      </c>
      <c r="L36" s="19">
        <v>255590</v>
      </c>
      <c r="M36" s="19">
        <v>255590</v>
      </c>
      <c r="N36" s="20">
        <v>255555</v>
      </c>
      <c r="O36" s="21">
        <v>3067045</v>
      </c>
      <c r="P36" s="19">
        <v>3263257</v>
      </c>
      <c r="Q36" s="22">
        <v>3472020</v>
      </c>
    </row>
    <row r="37" spans="1:17" ht="13.5">
      <c r="A37" s="3" t="s">
        <v>31</v>
      </c>
      <c r="B37" s="2"/>
      <c r="C37" s="23">
        <v>808652</v>
      </c>
      <c r="D37" s="23">
        <v>808652</v>
      </c>
      <c r="E37" s="23">
        <v>808652</v>
      </c>
      <c r="F37" s="23">
        <v>808652</v>
      </c>
      <c r="G37" s="23">
        <v>808652</v>
      </c>
      <c r="H37" s="23">
        <v>808652</v>
      </c>
      <c r="I37" s="23">
        <v>808652</v>
      </c>
      <c r="J37" s="23">
        <v>808652</v>
      </c>
      <c r="K37" s="23">
        <v>808652</v>
      </c>
      <c r="L37" s="23">
        <v>808652</v>
      </c>
      <c r="M37" s="23">
        <v>808652</v>
      </c>
      <c r="N37" s="24">
        <v>808502</v>
      </c>
      <c r="O37" s="25">
        <v>9703674</v>
      </c>
      <c r="P37" s="23">
        <v>10367448</v>
      </c>
      <c r="Q37" s="26">
        <v>11030963</v>
      </c>
    </row>
    <row r="38" spans="1:17" ht="13.5">
      <c r="A38" s="1" t="s">
        <v>32</v>
      </c>
      <c r="B38" s="4"/>
      <c r="C38" s="16">
        <f aca="true" t="shared" si="7" ref="C38:Q38">SUM(C39:C41)</f>
        <v>15131607</v>
      </c>
      <c r="D38" s="16">
        <f t="shared" si="7"/>
        <v>15131607</v>
      </c>
      <c r="E38" s="16">
        <f>SUM(E39:E41)</f>
        <v>15131607</v>
      </c>
      <c r="F38" s="16">
        <f>SUM(F39:F41)</f>
        <v>15131607</v>
      </c>
      <c r="G38" s="16">
        <f>SUM(G39:G41)</f>
        <v>15131607</v>
      </c>
      <c r="H38" s="16">
        <f>SUM(H39:H41)</f>
        <v>15131607</v>
      </c>
      <c r="I38" s="16">
        <f t="shared" si="7"/>
        <v>15131607</v>
      </c>
      <c r="J38" s="16">
        <f t="shared" si="7"/>
        <v>15131607</v>
      </c>
      <c r="K38" s="16">
        <f t="shared" si="7"/>
        <v>15131607</v>
      </c>
      <c r="L38" s="16">
        <f>SUM(L39:L41)</f>
        <v>15131607</v>
      </c>
      <c r="M38" s="16">
        <f>SUM(M39:M41)</f>
        <v>15131607</v>
      </c>
      <c r="N38" s="27">
        <f t="shared" si="7"/>
        <v>15130783</v>
      </c>
      <c r="O38" s="28">
        <f t="shared" si="7"/>
        <v>181578460</v>
      </c>
      <c r="P38" s="16">
        <f t="shared" si="7"/>
        <v>193526433</v>
      </c>
      <c r="Q38" s="29">
        <f t="shared" si="7"/>
        <v>205857368</v>
      </c>
    </row>
    <row r="39" spans="1:17" ht="13.5">
      <c r="A39" s="3" t="s">
        <v>33</v>
      </c>
      <c r="B39" s="2"/>
      <c r="C39" s="19">
        <v>5643963</v>
      </c>
      <c r="D39" s="19">
        <v>5643963</v>
      </c>
      <c r="E39" s="19">
        <v>5643963</v>
      </c>
      <c r="F39" s="19">
        <v>5643963</v>
      </c>
      <c r="G39" s="19">
        <v>5643963</v>
      </c>
      <c r="H39" s="19">
        <v>5643963</v>
      </c>
      <c r="I39" s="19">
        <v>5643963</v>
      </c>
      <c r="J39" s="19">
        <v>5643963</v>
      </c>
      <c r="K39" s="19">
        <v>5643963</v>
      </c>
      <c r="L39" s="19">
        <v>5643963</v>
      </c>
      <c r="M39" s="19">
        <v>5643963</v>
      </c>
      <c r="N39" s="20">
        <v>5643368</v>
      </c>
      <c r="O39" s="21">
        <v>67726961</v>
      </c>
      <c r="P39" s="19">
        <v>72059865</v>
      </c>
      <c r="Q39" s="22">
        <v>76663078</v>
      </c>
    </row>
    <row r="40" spans="1:17" ht="13.5">
      <c r="A40" s="3" t="s">
        <v>34</v>
      </c>
      <c r="B40" s="2"/>
      <c r="C40" s="19">
        <v>9487644</v>
      </c>
      <c r="D40" s="19">
        <v>9487644</v>
      </c>
      <c r="E40" s="19">
        <v>9487644</v>
      </c>
      <c r="F40" s="19">
        <v>9487644</v>
      </c>
      <c r="G40" s="19">
        <v>9487644</v>
      </c>
      <c r="H40" s="19">
        <v>9487644</v>
      </c>
      <c r="I40" s="19">
        <v>9487644</v>
      </c>
      <c r="J40" s="19">
        <v>9487644</v>
      </c>
      <c r="K40" s="19">
        <v>9487644</v>
      </c>
      <c r="L40" s="19">
        <v>9487644</v>
      </c>
      <c r="M40" s="19">
        <v>9487644</v>
      </c>
      <c r="N40" s="20">
        <v>9487415</v>
      </c>
      <c r="O40" s="21">
        <v>113851499</v>
      </c>
      <c r="P40" s="19">
        <v>121247347</v>
      </c>
      <c r="Q40" s="22">
        <v>128961038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>
        <v>219221</v>
      </c>
      <c r="Q41" s="22">
        <v>233252</v>
      </c>
    </row>
    <row r="42" spans="1:17" ht="13.5">
      <c r="A42" s="1" t="s">
        <v>36</v>
      </c>
      <c r="B42" s="4"/>
      <c r="C42" s="16">
        <f aca="true" t="shared" si="8" ref="C42:Q42">SUM(C43:C46)</f>
        <v>99092323</v>
      </c>
      <c r="D42" s="16">
        <f t="shared" si="8"/>
        <v>99092323</v>
      </c>
      <c r="E42" s="16">
        <f>SUM(E43:E46)</f>
        <v>99092323</v>
      </c>
      <c r="F42" s="16">
        <f>SUM(F43:F46)</f>
        <v>99092323</v>
      </c>
      <c r="G42" s="16">
        <f>SUM(G43:G46)</f>
        <v>99092323</v>
      </c>
      <c r="H42" s="16">
        <f>SUM(H43:H46)</f>
        <v>99092323</v>
      </c>
      <c r="I42" s="16">
        <f t="shared" si="8"/>
        <v>99092323</v>
      </c>
      <c r="J42" s="16">
        <f t="shared" si="8"/>
        <v>99092323</v>
      </c>
      <c r="K42" s="16">
        <f t="shared" si="8"/>
        <v>99092323</v>
      </c>
      <c r="L42" s="16">
        <f>SUM(L43:L46)</f>
        <v>99092323</v>
      </c>
      <c r="M42" s="16">
        <f>SUM(M43:M46)</f>
        <v>99092323</v>
      </c>
      <c r="N42" s="27">
        <f t="shared" si="8"/>
        <v>99091665</v>
      </c>
      <c r="O42" s="28">
        <f t="shared" si="8"/>
        <v>1189107218</v>
      </c>
      <c r="P42" s="16">
        <f t="shared" si="8"/>
        <v>1262688176</v>
      </c>
      <c r="Q42" s="29">
        <f t="shared" si="8"/>
        <v>1341564914</v>
      </c>
    </row>
    <row r="43" spans="1:17" ht="13.5">
      <c r="A43" s="3" t="s">
        <v>37</v>
      </c>
      <c r="B43" s="2"/>
      <c r="C43" s="19">
        <v>59950225</v>
      </c>
      <c r="D43" s="19">
        <v>59950225</v>
      </c>
      <c r="E43" s="19">
        <v>59950225</v>
      </c>
      <c r="F43" s="19">
        <v>59950225</v>
      </c>
      <c r="G43" s="19">
        <v>59950225</v>
      </c>
      <c r="H43" s="19">
        <v>59950225</v>
      </c>
      <c r="I43" s="19">
        <v>59950225</v>
      </c>
      <c r="J43" s="19">
        <v>59950225</v>
      </c>
      <c r="K43" s="19">
        <v>59950225</v>
      </c>
      <c r="L43" s="19">
        <v>59950225</v>
      </c>
      <c r="M43" s="19">
        <v>59950225</v>
      </c>
      <c r="N43" s="20">
        <v>59950072</v>
      </c>
      <c r="O43" s="21">
        <v>719402547</v>
      </c>
      <c r="P43" s="19">
        <v>763993775</v>
      </c>
      <c r="Q43" s="22">
        <v>811446648</v>
      </c>
    </row>
    <row r="44" spans="1:17" ht="13.5">
      <c r="A44" s="3" t="s">
        <v>38</v>
      </c>
      <c r="B44" s="2"/>
      <c r="C44" s="19">
        <v>29696305</v>
      </c>
      <c r="D44" s="19">
        <v>29696305</v>
      </c>
      <c r="E44" s="19">
        <v>29696305</v>
      </c>
      <c r="F44" s="19">
        <v>29696305</v>
      </c>
      <c r="G44" s="19">
        <v>29696305</v>
      </c>
      <c r="H44" s="19">
        <v>29696305</v>
      </c>
      <c r="I44" s="19">
        <v>29696305</v>
      </c>
      <c r="J44" s="19">
        <v>29696305</v>
      </c>
      <c r="K44" s="19">
        <v>29696305</v>
      </c>
      <c r="L44" s="19">
        <v>29696305</v>
      </c>
      <c r="M44" s="19">
        <v>29696305</v>
      </c>
      <c r="N44" s="20">
        <v>29696186</v>
      </c>
      <c r="O44" s="21">
        <v>356355541</v>
      </c>
      <c r="P44" s="19">
        <v>378867874</v>
      </c>
      <c r="Q44" s="22">
        <v>402802734</v>
      </c>
    </row>
    <row r="45" spans="1:17" ht="13.5">
      <c r="A45" s="3" t="s">
        <v>39</v>
      </c>
      <c r="B45" s="2"/>
      <c r="C45" s="23">
        <v>3612491</v>
      </c>
      <c r="D45" s="23">
        <v>3612491</v>
      </c>
      <c r="E45" s="23">
        <v>3612491</v>
      </c>
      <c r="F45" s="23">
        <v>3612491</v>
      </c>
      <c r="G45" s="23">
        <v>3612491</v>
      </c>
      <c r="H45" s="23">
        <v>3612491</v>
      </c>
      <c r="I45" s="23">
        <v>3612491</v>
      </c>
      <c r="J45" s="23">
        <v>3612491</v>
      </c>
      <c r="K45" s="23">
        <v>3612491</v>
      </c>
      <c r="L45" s="23">
        <v>3612491</v>
      </c>
      <c r="M45" s="23">
        <v>3612491</v>
      </c>
      <c r="N45" s="24">
        <v>3612289</v>
      </c>
      <c r="O45" s="25">
        <v>43349690</v>
      </c>
      <c r="P45" s="23">
        <v>46034716</v>
      </c>
      <c r="Q45" s="26">
        <v>48885646</v>
      </c>
    </row>
    <row r="46" spans="1:17" ht="13.5">
      <c r="A46" s="3" t="s">
        <v>40</v>
      </c>
      <c r="B46" s="2"/>
      <c r="C46" s="19">
        <v>5833302</v>
      </c>
      <c r="D46" s="19">
        <v>5833302</v>
      </c>
      <c r="E46" s="19">
        <v>5833302</v>
      </c>
      <c r="F46" s="19">
        <v>5833302</v>
      </c>
      <c r="G46" s="19">
        <v>5833302</v>
      </c>
      <c r="H46" s="19">
        <v>5833302</v>
      </c>
      <c r="I46" s="19">
        <v>5833302</v>
      </c>
      <c r="J46" s="19">
        <v>5833302</v>
      </c>
      <c r="K46" s="19">
        <v>5833302</v>
      </c>
      <c r="L46" s="19">
        <v>5833302</v>
      </c>
      <c r="M46" s="19">
        <v>5833302</v>
      </c>
      <c r="N46" s="20">
        <v>5833118</v>
      </c>
      <c r="O46" s="21">
        <v>69999440</v>
      </c>
      <c r="P46" s="19">
        <v>73791811</v>
      </c>
      <c r="Q46" s="22">
        <v>78429886</v>
      </c>
    </row>
    <row r="47" spans="1:17" ht="13.5">
      <c r="A47" s="1" t="s">
        <v>41</v>
      </c>
      <c r="B47" s="4"/>
      <c r="C47" s="16">
        <v>1879453</v>
      </c>
      <c r="D47" s="16">
        <v>1879453</v>
      </c>
      <c r="E47" s="16">
        <v>1879453</v>
      </c>
      <c r="F47" s="16">
        <v>1879453</v>
      </c>
      <c r="G47" s="16">
        <v>1879453</v>
      </c>
      <c r="H47" s="16">
        <v>1879453</v>
      </c>
      <c r="I47" s="16">
        <v>1879453</v>
      </c>
      <c r="J47" s="16">
        <v>1879453</v>
      </c>
      <c r="K47" s="16">
        <v>1879453</v>
      </c>
      <c r="L47" s="16">
        <v>1879453</v>
      </c>
      <c r="M47" s="16">
        <v>1879453</v>
      </c>
      <c r="N47" s="27">
        <v>1879374</v>
      </c>
      <c r="O47" s="28">
        <v>22553357</v>
      </c>
      <c r="P47" s="16">
        <v>24039890</v>
      </c>
      <c r="Q47" s="29">
        <v>25578405</v>
      </c>
    </row>
    <row r="48" spans="1:17" ht="13.5">
      <c r="A48" s="5" t="s">
        <v>44</v>
      </c>
      <c r="B48" s="6"/>
      <c r="C48" s="41">
        <f aca="true" t="shared" si="9" ref="C48:Q48">+C28+C32+C38+C42+C47</f>
        <v>173556488</v>
      </c>
      <c r="D48" s="41">
        <f t="shared" si="9"/>
        <v>173556488</v>
      </c>
      <c r="E48" s="41">
        <f>+E28+E32+E38+E42+E47</f>
        <v>173556488</v>
      </c>
      <c r="F48" s="41">
        <f>+F28+F32+F38+F42+F47</f>
        <v>173556488</v>
      </c>
      <c r="G48" s="41">
        <f>+G28+G32+G38+G42+G47</f>
        <v>173556488</v>
      </c>
      <c r="H48" s="41">
        <f>+H28+H32+H38+H42+H47</f>
        <v>173556488</v>
      </c>
      <c r="I48" s="41">
        <f t="shared" si="9"/>
        <v>173556488</v>
      </c>
      <c r="J48" s="41">
        <f t="shared" si="9"/>
        <v>173556488</v>
      </c>
      <c r="K48" s="41">
        <f t="shared" si="9"/>
        <v>173556488</v>
      </c>
      <c r="L48" s="41">
        <f>+L28+L32+L38+L42+L47</f>
        <v>173556488</v>
      </c>
      <c r="M48" s="41">
        <f>+M28+M32+M38+M42+M47</f>
        <v>173556488</v>
      </c>
      <c r="N48" s="42">
        <f t="shared" si="9"/>
        <v>173551528</v>
      </c>
      <c r="O48" s="43">
        <f t="shared" si="9"/>
        <v>2082672896</v>
      </c>
      <c r="P48" s="41">
        <f t="shared" si="9"/>
        <v>2218815631</v>
      </c>
      <c r="Q48" s="44">
        <f t="shared" si="9"/>
        <v>2360742328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7004399</v>
      </c>
      <c r="D49" s="45">
        <f t="shared" si="10"/>
        <v>7004399</v>
      </c>
      <c r="E49" s="45">
        <f t="shared" si="10"/>
        <v>7004399</v>
      </c>
      <c r="F49" s="45">
        <f t="shared" si="10"/>
        <v>7004399</v>
      </c>
      <c r="G49" s="45">
        <f t="shared" si="10"/>
        <v>7004399</v>
      </c>
      <c r="H49" s="45">
        <f t="shared" si="10"/>
        <v>7004399</v>
      </c>
      <c r="I49" s="45">
        <f t="shared" si="10"/>
        <v>7004399</v>
      </c>
      <c r="J49" s="45">
        <f t="shared" si="10"/>
        <v>7004399</v>
      </c>
      <c r="K49" s="45">
        <f t="shared" si="10"/>
        <v>7004399</v>
      </c>
      <c r="L49" s="45">
        <f>+L25-L48</f>
        <v>7004399</v>
      </c>
      <c r="M49" s="45">
        <f>+M25-M48</f>
        <v>7004399</v>
      </c>
      <c r="N49" s="46">
        <f t="shared" si="10"/>
        <v>7008924</v>
      </c>
      <c r="O49" s="47">
        <f t="shared" si="10"/>
        <v>84057313</v>
      </c>
      <c r="P49" s="45">
        <f t="shared" si="10"/>
        <v>26178093</v>
      </c>
      <c r="Q49" s="48">
        <f t="shared" si="10"/>
        <v>71083773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84739662</v>
      </c>
      <c r="D5" s="16">
        <f t="shared" si="0"/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>SUM(L6:L8)</f>
        <v>0</v>
      </c>
      <c r="M5" s="16">
        <f>SUM(M6:M8)</f>
        <v>0</v>
      </c>
      <c r="N5" s="17">
        <f t="shared" si="0"/>
        <v>0</v>
      </c>
      <c r="O5" s="18">
        <f t="shared" si="0"/>
        <v>84739662</v>
      </c>
      <c r="P5" s="16">
        <f t="shared" si="0"/>
        <v>72831529</v>
      </c>
      <c r="Q5" s="17">
        <f t="shared" si="0"/>
        <v>74536497</v>
      </c>
    </row>
    <row r="6" spans="1:17" ht="13.5">
      <c r="A6" s="3" t="s">
        <v>23</v>
      </c>
      <c r="B6" s="2"/>
      <c r="C6" s="19">
        <v>14150760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>
        <v>14150760</v>
      </c>
      <c r="P6" s="19">
        <v>12666420</v>
      </c>
      <c r="Q6" s="22">
        <v>13059940</v>
      </c>
    </row>
    <row r="7" spans="1:17" ht="13.5">
      <c r="A7" s="3" t="s">
        <v>24</v>
      </c>
      <c r="B7" s="2"/>
      <c r="C7" s="23">
        <v>60839062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>
        <v>60839062</v>
      </c>
      <c r="P7" s="23">
        <v>51236829</v>
      </c>
      <c r="Q7" s="26">
        <v>52262597</v>
      </c>
    </row>
    <row r="8" spans="1:17" ht="13.5">
      <c r="A8" s="3" t="s">
        <v>25</v>
      </c>
      <c r="B8" s="2"/>
      <c r="C8" s="19">
        <v>9749840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>
        <v>9749840</v>
      </c>
      <c r="P8" s="19">
        <v>8928280</v>
      </c>
      <c r="Q8" s="22">
        <v>9213960</v>
      </c>
    </row>
    <row r="9" spans="1:17" ht="13.5">
      <c r="A9" s="1" t="s">
        <v>26</v>
      </c>
      <c r="B9" s="2"/>
      <c r="C9" s="16">
        <f aca="true" t="shared" si="1" ref="C9:Q9">SUM(C10:C14)</f>
        <v>152295520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152295520</v>
      </c>
      <c r="P9" s="16">
        <f t="shared" si="1"/>
        <v>151807640</v>
      </c>
      <c r="Q9" s="29">
        <f t="shared" si="1"/>
        <v>156914665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104873160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>
        <v>104873160</v>
      </c>
      <c r="P12" s="19">
        <v>104308920</v>
      </c>
      <c r="Q12" s="22">
        <v>107682459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47422360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>
        <v>47422360</v>
      </c>
      <c r="P14" s="23">
        <v>47498720</v>
      </c>
      <c r="Q14" s="26">
        <v>49232206</v>
      </c>
    </row>
    <row r="15" spans="1:17" ht="13.5">
      <c r="A15" s="1" t="s">
        <v>32</v>
      </c>
      <c r="B15" s="4"/>
      <c r="C15" s="16">
        <f aca="true" t="shared" si="2" ref="C15:Q15">SUM(C16:C18)</f>
        <v>24922140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24922140</v>
      </c>
      <c r="P15" s="16">
        <f t="shared" si="2"/>
        <v>23743530</v>
      </c>
      <c r="Q15" s="29">
        <f t="shared" si="2"/>
        <v>24594688</v>
      </c>
    </row>
    <row r="16" spans="1:17" ht="13.5">
      <c r="A16" s="3" t="s">
        <v>33</v>
      </c>
      <c r="B16" s="2"/>
      <c r="C16" s="19">
        <v>24922140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>
        <v>24922140</v>
      </c>
      <c r="P16" s="19">
        <v>23743530</v>
      </c>
      <c r="Q16" s="22">
        <v>24594688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261957322</v>
      </c>
      <c r="D25" s="41">
        <f t="shared" si="4"/>
        <v>0</v>
      </c>
      <c r="E25" s="41">
        <f t="shared" si="4"/>
        <v>0</v>
      </c>
      <c r="F25" s="41">
        <f t="shared" si="4"/>
        <v>0</v>
      </c>
      <c r="G25" s="41">
        <f t="shared" si="4"/>
        <v>0</v>
      </c>
      <c r="H25" s="41">
        <f t="shared" si="4"/>
        <v>0</v>
      </c>
      <c r="I25" s="41">
        <f t="shared" si="4"/>
        <v>0</v>
      </c>
      <c r="J25" s="41">
        <f t="shared" si="4"/>
        <v>0</v>
      </c>
      <c r="K25" s="41">
        <f t="shared" si="4"/>
        <v>0</v>
      </c>
      <c r="L25" s="41">
        <f>+L5+L9+L15+L19+L24</f>
        <v>0</v>
      </c>
      <c r="M25" s="41">
        <f>+M5+M9+M15+M19+M24</f>
        <v>0</v>
      </c>
      <c r="N25" s="42">
        <f t="shared" si="4"/>
        <v>0</v>
      </c>
      <c r="O25" s="43">
        <f t="shared" si="4"/>
        <v>261957322</v>
      </c>
      <c r="P25" s="41">
        <f t="shared" si="4"/>
        <v>248382699</v>
      </c>
      <c r="Q25" s="44">
        <f t="shared" si="4"/>
        <v>256045850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101002055</v>
      </c>
      <c r="D28" s="16">
        <f t="shared" si="5"/>
        <v>0</v>
      </c>
      <c r="E28" s="16">
        <f>SUM(E29:E31)</f>
        <v>0</v>
      </c>
      <c r="F28" s="16">
        <f>SUM(F29:F31)</f>
        <v>0</v>
      </c>
      <c r="G28" s="16">
        <f>SUM(G29:G31)</f>
        <v>0</v>
      </c>
      <c r="H28" s="16">
        <f>SUM(H29:H31)</f>
        <v>0</v>
      </c>
      <c r="I28" s="16">
        <f t="shared" si="5"/>
        <v>0</v>
      </c>
      <c r="J28" s="16">
        <f t="shared" si="5"/>
        <v>0</v>
      </c>
      <c r="K28" s="16">
        <f t="shared" si="5"/>
        <v>0</v>
      </c>
      <c r="L28" s="16">
        <f>SUM(L29:L31)</f>
        <v>0</v>
      </c>
      <c r="M28" s="16">
        <f>SUM(M29:M31)</f>
        <v>0</v>
      </c>
      <c r="N28" s="17">
        <f t="shared" si="5"/>
        <v>0</v>
      </c>
      <c r="O28" s="18">
        <f t="shared" si="5"/>
        <v>101002055</v>
      </c>
      <c r="P28" s="16">
        <f t="shared" si="5"/>
        <v>41996523</v>
      </c>
      <c r="Q28" s="17">
        <f t="shared" si="5"/>
        <v>105666534</v>
      </c>
    </row>
    <row r="29" spans="1:17" ht="13.5">
      <c r="A29" s="3" t="s">
        <v>23</v>
      </c>
      <c r="B29" s="2"/>
      <c r="C29" s="19">
        <v>30174934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>
        <v>30174934</v>
      </c>
      <c r="P29" s="19">
        <v>17751241</v>
      </c>
      <c r="Q29" s="22">
        <v>31096739</v>
      </c>
    </row>
    <row r="30" spans="1:17" ht="13.5">
      <c r="A30" s="3" t="s">
        <v>24</v>
      </c>
      <c r="B30" s="2"/>
      <c r="C30" s="23">
        <v>60394116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>
        <v>60394116</v>
      </c>
      <c r="P30" s="23">
        <v>22107578</v>
      </c>
      <c r="Q30" s="26">
        <v>63337180</v>
      </c>
    </row>
    <row r="31" spans="1:17" ht="13.5">
      <c r="A31" s="3" t="s">
        <v>25</v>
      </c>
      <c r="B31" s="2"/>
      <c r="C31" s="19">
        <v>10433005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>
        <v>10433005</v>
      </c>
      <c r="P31" s="19">
        <v>2137704</v>
      </c>
      <c r="Q31" s="22">
        <v>11232615</v>
      </c>
    </row>
    <row r="32" spans="1:17" ht="13.5">
      <c r="A32" s="1" t="s">
        <v>26</v>
      </c>
      <c r="B32" s="2"/>
      <c r="C32" s="16">
        <f aca="true" t="shared" si="6" ref="C32:Q32">SUM(C33:C37)</f>
        <v>137274549</v>
      </c>
      <c r="D32" s="16">
        <f t="shared" si="6"/>
        <v>0</v>
      </c>
      <c r="E32" s="16">
        <f>SUM(E33:E37)</f>
        <v>0</v>
      </c>
      <c r="F32" s="16">
        <f>SUM(F33:F37)</f>
        <v>0</v>
      </c>
      <c r="G32" s="16">
        <f>SUM(G33:G37)</f>
        <v>0</v>
      </c>
      <c r="H32" s="16">
        <f>SUM(H33:H37)</f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>SUM(L33:L37)</f>
        <v>0</v>
      </c>
      <c r="M32" s="16">
        <f>SUM(M33:M37)</f>
        <v>0</v>
      </c>
      <c r="N32" s="27">
        <f t="shared" si="6"/>
        <v>0</v>
      </c>
      <c r="O32" s="28">
        <f t="shared" si="6"/>
        <v>137274549</v>
      </c>
      <c r="P32" s="16">
        <f t="shared" si="6"/>
        <v>18806890</v>
      </c>
      <c r="Q32" s="29">
        <f t="shared" si="6"/>
        <v>148608777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94722666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>
        <v>94722666</v>
      </c>
      <c r="P35" s="19">
        <v>6521375</v>
      </c>
      <c r="Q35" s="22">
        <v>103378306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42551883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>
        <v>42551883</v>
      </c>
      <c r="P37" s="23">
        <v>12285515</v>
      </c>
      <c r="Q37" s="26">
        <v>45230471</v>
      </c>
    </row>
    <row r="38" spans="1:17" ht="13.5">
      <c r="A38" s="1" t="s">
        <v>32</v>
      </c>
      <c r="B38" s="4"/>
      <c r="C38" s="16">
        <f aca="true" t="shared" si="7" ref="C38:Q38">SUM(C39:C41)</f>
        <v>22518792</v>
      </c>
      <c r="D38" s="16">
        <f t="shared" si="7"/>
        <v>0</v>
      </c>
      <c r="E38" s="16">
        <f>SUM(E39:E41)</f>
        <v>0</v>
      </c>
      <c r="F38" s="16">
        <f>SUM(F39:F41)</f>
        <v>0</v>
      </c>
      <c r="G38" s="16">
        <f>SUM(G39:G41)</f>
        <v>0</v>
      </c>
      <c r="H38" s="16">
        <f>SUM(H39:H41)</f>
        <v>0</v>
      </c>
      <c r="I38" s="16">
        <f t="shared" si="7"/>
        <v>0</v>
      </c>
      <c r="J38" s="16">
        <f t="shared" si="7"/>
        <v>0</v>
      </c>
      <c r="K38" s="16">
        <f t="shared" si="7"/>
        <v>0</v>
      </c>
      <c r="L38" s="16">
        <f>SUM(L39:L41)</f>
        <v>0</v>
      </c>
      <c r="M38" s="16">
        <f>SUM(M39:M41)</f>
        <v>0</v>
      </c>
      <c r="N38" s="27">
        <f t="shared" si="7"/>
        <v>0</v>
      </c>
      <c r="O38" s="28">
        <f t="shared" si="7"/>
        <v>22518792</v>
      </c>
      <c r="P38" s="16">
        <f t="shared" si="7"/>
        <v>6375415</v>
      </c>
      <c r="Q38" s="29">
        <f t="shared" si="7"/>
        <v>24963482</v>
      </c>
    </row>
    <row r="39" spans="1:17" ht="13.5">
      <c r="A39" s="3" t="s">
        <v>33</v>
      </c>
      <c r="B39" s="2"/>
      <c r="C39" s="19">
        <v>22518792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>
        <v>22518792</v>
      </c>
      <c r="P39" s="19">
        <v>6375415</v>
      </c>
      <c r="Q39" s="22">
        <v>24963482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260795396</v>
      </c>
      <c r="D48" s="41">
        <f t="shared" si="9"/>
        <v>0</v>
      </c>
      <c r="E48" s="41">
        <f>+E28+E32+E38+E42+E47</f>
        <v>0</v>
      </c>
      <c r="F48" s="41">
        <f>+F28+F32+F38+F42+F47</f>
        <v>0</v>
      </c>
      <c r="G48" s="41">
        <f>+G28+G32+G38+G42+G47</f>
        <v>0</v>
      </c>
      <c r="H48" s="41">
        <f>+H28+H32+H38+H42+H47</f>
        <v>0</v>
      </c>
      <c r="I48" s="41">
        <f t="shared" si="9"/>
        <v>0</v>
      </c>
      <c r="J48" s="41">
        <f t="shared" si="9"/>
        <v>0</v>
      </c>
      <c r="K48" s="41">
        <f t="shared" si="9"/>
        <v>0</v>
      </c>
      <c r="L48" s="41">
        <f>+L28+L32+L38+L42+L47</f>
        <v>0</v>
      </c>
      <c r="M48" s="41">
        <f>+M28+M32+M38+M42+M47</f>
        <v>0</v>
      </c>
      <c r="N48" s="42">
        <f t="shared" si="9"/>
        <v>0</v>
      </c>
      <c r="O48" s="43">
        <f t="shared" si="9"/>
        <v>260795396</v>
      </c>
      <c r="P48" s="41">
        <f t="shared" si="9"/>
        <v>67178828</v>
      </c>
      <c r="Q48" s="44">
        <f t="shared" si="9"/>
        <v>279238793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1161926</v>
      </c>
      <c r="D49" s="45">
        <f t="shared" si="10"/>
        <v>0</v>
      </c>
      <c r="E49" s="45">
        <f t="shared" si="10"/>
        <v>0</v>
      </c>
      <c r="F49" s="45">
        <f t="shared" si="10"/>
        <v>0</v>
      </c>
      <c r="G49" s="45">
        <f t="shared" si="10"/>
        <v>0</v>
      </c>
      <c r="H49" s="45">
        <f t="shared" si="10"/>
        <v>0</v>
      </c>
      <c r="I49" s="45">
        <f t="shared" si="10"/>
        <v>0</v>
      </c>
      <c r="J49" s="45">
        <f t="shared" si="10"/>
        <v>0</v>
      </c>
      <c r="K49" s="45">
        <f t="shared" si="10"/>
        <v>0</v>
      </c>
      <c r="L49" s="45">
        <f>+L25-L48</f>
        <v>0</v>
      </c>
      <c r="M49" s="45">
        <f>+M25-M48</f>
        <v>0</v>
      </c>
      <c r="N49" s="46">
        <f t="shared" si="10"/>
        <v>0</v>
      </c>
      <c r="O49" s="47">
        <f t="shared" si="10"/>
        <v>1161926</v>
      </c>
      <c r="P49" s="45">
        <f t="shared" si="10"/>
        <v>181203871</v>
      </c>
      <c r="Q49" s="48">
        <f t="shared" si="10"/>
        <v>-23192943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778601262</v>
      </c>
      <c r="D5" s="16">
        <f t="shared" si="0"/>
        <v>778601262</v>
      </c>
      <c r="E5" s="16">
        <f t="shared" si="0"/>
        <v>778601262</v>
      </c>
      <c r="F5" s="16">
        <f t="shared" si="0"/>
        <v>778601262</v>
      </c>
      <c r="G5" s="16">
        <f t="shared" si="0"/>
        <v>778601262</v>
      </c>
      <c r="H5" s="16">
        <f t="shared" si="0"/>
        <v>778601262</v>
      </c>
      <c r="I5" s="16">
        <f t="shared" si="0"/>
        <v>778601262</v>
      </c>
      <c r="J5" s="16">
        <f t="shared" si="0"/>
        <v>778601262</v>
      </c>
      <c r="K5" s="16">
        <f t="shared" si="0"/>
        <v>778601262</v>
      </c>
      <c r="L5" s="16">
        <f>SUM(L6:L8)</f>
        <v>778601262</v>
      </c>
      <c r="M5" s="16">
        <f>SUM(M6:M8)</f>
        <v>778601262</v>
      </c>
      <c r="N5" s="17">
        <f t="shared" si="0"/>
        <v>778602444</v>
      </c>
      <c r="O5" s="18">
        <f t="shared" si="0"/>
        <v>9343216326</v>
      </c>
      <c r="P5" s="16">
        <f t="shared" si="0"/>
        <v>9683025287</v>
      </c>
      <c r="Q5" s="17">
        <f t="shared" si="0"/>
        <v>10224471949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778601262</v>
      </c>
      <c r="D7" s="23">
        <v>778601262</v>
      </c>
      <c r="E7" s="23">
        <v>778601262</v>
      </c>
      <c r="F7" s="23">
        <v>778601262</v>
      </c>
      <c r="G7" s="23">
        <v>778601262</v>
      </c>
      <c r="H7" s="23">
        <v>778601262</v>
      </c>
      <c r="I7" s="23">
        <v>778601262</v>
      </c>
      <c r="J7" s="23">
        <v>778601262</v>
      </c>
      <c r="K7" s="23">
        <v>778601262</v>
      </c>
      <c r="L7" s="23">
        <v>778601262</v>
      </c>
      <c r="M7" s="23">
        <v>778601262</v>
      </c>
      <c r="N7" s="24">
        <v>778602444</v>
      </c>
      <c r="O7" s="25">
        <v>9343216326</v>
      </c>
      <c r="P7" s="23">
        <v>9683025287</v>
      </c>
      <c r="Q7" s="26">
        <v>10224471949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156193760</v>
      </c>
      <c r="D9" s="16">
        <f t="shared" si="1"/>
        <v>156193760</v>
      </c>
      <c r="E9" s="16">
        <f t="shared" si="1"/>
        <v>156193760</v>
      </c>
      <c r="F9" s="16">
        <f t="shared" si="1"/>
        <v>156193760</v>
      </c>
      <c r="G9" s="16">
        <f t="shared" si="1"/>
        <v>156193760</v>
      </c>
      <c r="H9" s="16">
        <f t="shared" si="1"/>
        <v>156193760</v>
      </c>
      <c r="I9" s="16">
        <f t="shared" si="1"/>
        <v>156193760</v>
      </c>
      <c r="J9" s="16">
        <f t="shared" si="1"/>
        <v>156193760</v>
      </c>
      <c r="K9" s="16">
        <f t="shared" si="1"/>
        <v>156193760</v>
      </c>
      <c r="L9" s="16">
        <f>SUM(L10:L14)</f>
        <v>156193760</v>
      </c>
      <c r="M9" s="16">
        <f>SUM(M10:M14)</f>
        <v>156193760</v>
      </c>
      <c r="N9" s="27">
        <f t="shared" si="1"/>
        <v>156195852</v>
      </c>
      <c r="O9" s="28">
        <f t="shared" si="1"/>
        <v>1874327212</v>
      </c>
      <c r="P9" s="16">
        <f t="shared" si="1"/>
        <v>2480580047</v>
      </c>
      <c r="Q9" s="29">
        <f t="shared" si="1"/>
        <v>2538923588</v>
      </c>
    </row>
    <row r="10" spans="1:17" ht="13.5">
      <c r="A10" s="3" t="s">
        <v>27</v>
      </c>
      <c r="B10" s="2"/>
      <c r="C10" s="19">
        <v>19758010</v>
      </c>
      <c r="D10" s="19">
        <v>19758010</v>
      </c>
      <c r="E10" s="19">
        <v>19758010</v>
      </c>
      <c r="F10" s="19">
        <v>19758010</v>
      </c>
      <c r="G10" s="19">
        <v>19758010</v>
      </c>
      <c r="H10" s="19">
        <v>19758010</v>
      </c>
      <c r="I10" s="19">
        <v>19758010</v>
      </c>
      <c r="J10" s="19">
        <v>19758010</v>
      </c>
      <c r="K10" s="19">
        <v>19758010</v>
      </c>
      <c r="L10" s="19">
        <v>19758010</v>
      </c>
      <c r="M10" s="19">
        <v>19758010</v>
      </c>
      <c r="N10" s="20">
        <v>19758949</v>
      </c>
      <c r="O10" s="21">
        <v>237097059</v>
      </c>
      <c r="P10" s="19">
        <v>248611727</v>
      </c>
      <c r="Q10" s="22">
        <v>260097102</v>
      </c>
    </row>
    <row r="11" spans="1:17" ht="13.5">
      <c r="A11" s="3" t="s">
        <v>28</v>
      </c>
      <c r="B11" s="2"/>
      <c r="C11" s="19">
        <v>1059718</v>
      </c>
      <c r="D11" s="19">
        <v>1059718</v>
      </c>
      <c r="E11" s="19">
        <v>1059718</v>
      </c>
      <c r="F11" s="19">
        <v>1059718</v>
      </c>
      <c r="G11" s="19">
        <v>1059718</v>
      </c>
      <c r="H11" s="19">
        <v>1059718</v>
      </c>
      <c r="I11" s="19">
        <v>1059718</v>
      </c>
      <c r="J11" s="19">
        <v>1059718</v>
      </c>
      <c r="K11" s="19">
        <v>1059718</v>
      </c>
      <c r="L11" s="19">
        <v>1059718</v>
      </c>
      <c r="M11" s="19">
        <v>1059718</v>
      </c>
      <c r="N11" s="20">
        <v>1060074</v>
      </c>
      <c r="O11" s="21">
        <v>12716972</v>
      </c>
      <c r="P11" s="19">
        <v>12798132</v>
      </c>
      <c r="Q11" s="22">
        <v>13383026</v>
      </c>
    </row>
    <row r="12" spans="1:17" ht="13.5">
      <c r="A12" s="3" t="s">
        <v>29</v>
      </c>
      <c r="B12" s="2"/>
      <c r="C12" s="19">
        <v>48187216</v>
      </c>
      <c r="D12" s="19">
        <v>48187216</v>
      </c>
      <c r="E12" s="19">
        <v>48187216</v>
      </c>
      <c r="F12" s="19">
        <v>48187216</v>
      </c>
      <c r="G12" s="19">
        <v>48187216</v>
      </c>
      <c r="H12" s="19">
        <v>48187216</v>
      </c>
      <c r="I12" s="19">
        <v>48187216</v>
      </c>
      <c r="J12" s="19">
        <v>48187216</v>
      </c>
      <c r="K12" s="19">
        <v>48187216</v>
      </c>
      <c r="L12" s="19">
        <v>48187216</v>
      </c>
      <c r="M12" s="19">
        <v>48187216</v>
      </c>
      <c r="N12" s="20">
        <v>48187412</v>
      </c>
      <c r="O12" s="21">
        <v>578246788</v>
      </c>
      <c r="P12" s="19">
        <v>578246788</v>
      </c>
      <c r="Q12" s="22">
        <v>578246788</v>
      </c>
    </row>
    <row r="13" spans="1:17" ht="13.5">
      <c r="A13" s="3" t="s">
        <v>30</v>
      </c>
      <c r="B13" s="2"/>
      <c r="C13" s="19">
        <v>72113646</v>
      </c>
      <c r="D13" s="19">
        <v>72113646</v>
      </c>
      <c r="E13" s="19">
        <v>72113646</v>
      </c>
      <c r="F13" s="19">
        <v>72113646</v>
      </c>
      <c r="G13" s="19">
        <v>72113646</v>
      </c>
      <c r="H13" s="19">
        <v>72113646</v>
      </c>
      <c r="I13" s="19">
        <v>72113646</v>
      </c>
      <c r="J13" s="19">
        <v>72113646</v>
      </c>
      <c r="K13" s="19">
        <v>72113646</v>
      </c>
      <c r="L13" s="19">
        <v>72113646</v>
      </c>
      <c r="M13" s="19">
        <v>72113646</v>
      </c>
      <c r="N13" s="20">
        <v>72114151</v>
      </c>
      <c r="O13" s="21">
        <v>865364257</v>
      </c>
      <c r="P13" s="19">
        <v>1453743264</v>
      </c>
      <c r="Q13" s="22">
        <v>1496260536</v>
      </c>
    </row>
    <row r="14" spans="1:17" ht="13.5">
      <c r="A14" s="3" t="s">
        <v>31</v>
      </c>
      <c r="B14" s="2"/>
      <c r="C14" s="23">
        <v>15075170</v>
      </c>
      <c r="D14" s="23">
        <v>15075170</v>
      </c>
      <c r="E14" s="23">
        <v>15075170</v>
      </c>
      <c r="F14" s="23">
        <v>15075170</v>
      </c>
      <c r="G14" s="23">
        <v>15075170</v>
      </c>
      <c r="H14" s="23">
        <v>15075170</v>
      </c>
      <c r="I14" s="23">
        <v>15075170</v>
      </c>
      <c r="J14" s="23">
        <v>15075170</v>
      </c>
      <c r="K14" s="23">
        <v>15075170</v>
      </c>
      <c r="L14" s="23">
        <v>15075170</v>
      </c>
      <c r="M14" s="23">
        <v>15075170</v>
      </c>
      <c r="N14" s="24">
        <v>15075266</v>
      </c>
      <c r="O14" s="25">
        <v>180902136</v>
      </c>
      <c r="P14" s="23">
        <v>187180136</v>
      </c>
      <c r="Q14" s="26">
        <v>190936136</v>
      </c>
    </row>
    <row r="15" spans="1:17" ht="13.5">
      <c r="A15" s="1" t="s">
        <v>32</v>
      </c>
      <c r="B15" s="4"/>
      <c r="C15" s="16">
        <f aca="true" t="shared" si="2" ref="C15:Q15">SUM(C16:C18)</f>
        <v>92906507</v>
      </c>
      <c r="D15" s="16">
        <f t="shared" si="2"/>
        <v>92906507</v>
      </c>
      <c r="E15" s="16">
        <f t="shared" si="2"/>
        <v>92906507</v>
      </c>
      <c r="F15" s="16">
        <f t="shared" si="2"/>
        <v>92906507</v>
      </c>
      <c r="G15" s="16">
        <f t="shared" si="2"/>
        <v>92906507</v>
      </c>
      <c r="H15" s="16">
        <f t="shared" si="2"/>
        <v>92906507</v>
      </c>
      <c r="I15" s="16">
        <f t="shared" si="2"/>
        <v>92906507</v>
      </c>
      <c r="J15" s="16">
        <f t="shared" si="2"/>
        <v>92906507</v>
      </c>
      <c r="K15" s="16">
        <f t="shared" si="2"/>
        <v>92906507</v>
      </c>
      <c r="L15" s="16">
        <f>SUM(L16:L18)</f>
        <v>92906507</v>
      </c>
      <c r="M15" s="16">
        <f>SUM(M16:M18)</f>
        <v>92906507</v>
      </c>
      <c r="N15" s="27">
        <f t="shared" si="2"/>
        <v>92906893</v>
      </c>
      <c r="O15" s="28">
        <f t="shared" si="2"/>
        <v>1114878470</v>
      </c>
      <c r="P15" s="16">
        <f t="shared" si="2"/>
        <v>994746812</v>
      </c>
      <c r="Q15" s="29">
        <f t="shared" si="2"/>
        <v>1066143905</v>
      </c>
    </row>
    <row r="16" spans="1:17" ht="13.5">
      <c r="A16" s="3" t="s">
        <v>33</v>
      </c>
      <c r="B16" s="2"/>
      <c r="C16" s="19">
        <v>4711777</v>
      </c>
      <c r="D16" s="19">
        <v>4711777</v>
      </c>
      <c r="E16" s="19">
        <v>4711777</v>
      </c>
      <c r="F16" s="19">
        <v>4711777</v>
      </c>
      <c r="G16" s="19">
        <v>4711777</v>
      </c>
      <c r="H16" s="19">
        <v>4711777</v>
      </c>
      <c r="I16" s="19">
        <v>4711777</v>
      </c>
      <c r="J16" s="19">
        <v>4711777</v>
      </c>
      <c r="K16" s="19">
        <v>4711777</v>
      </c>
      <c r="L16" s="19">
        <v>4711777</v>
      </c>
      <c r="M16" s="19">
        <v>4711777</v>
      </c>
      <c r="N16" s="20">
        <v>4712025</v>
      </c>
      <c r="O16" s="21">
        <v>56541572</v>
      </c>
      <c r="P16" s="19">
        <v>37437572</v>
      </c>
      <c r="Q16" s="22">
        <v>37437572</v>
      </c>
    </row>
    <row r="17" spans="1:17" ht="13.5">
      <c r="A17" s="3" t="s">
        <v>34</v>
      </c>
      <c r="B17" s="2"/>
      <c r="C17" s="19">
        <v>88194730</v>
      </c>
      <c r="D17" s="19">
        <v>88194730</v>
      </c>
      <c r="E17" s="19">
        <v>88194730</v>
      </c>
      <c r="F17" s="19">
        <v>88194730</v>
      </c>
      <c r="G17" s="19">
        <v>88194730</v>
      </c>
      <c r="H17" s="19">
        <v>88194730</v>
      </c>
      <c r="I17" s="19">
        <v>88194730</v>
      </c>
      <c r="J17" s="19">
        <v>88194730</v>
      </c>
      <c r="K17" s="19">
        <v>88194730</v>
      </c>
      <c r="L17" s="19">
        <v>88194730</v>
      </c>
      <c r="M17" s="19">
        <v>88194730</v>
      </c>
      <c r="N17" s="20">
        <v>88194863</v>
      </c>
      <c r="O17" s="21">
        <v>1058336893</v>
      </c>
      <c r="P17" s="19">
        <v>957309235</v>
      </c>
      <c r="Q17" s="22">
        <v>1028706328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>
        <v>5</v>
      </c>
      <c r="O18" s="21">
        <v>5</v>
      </c>
      <c r="P18" s="19">
        <v>5</v>
      </c>
      <c r="Q18" s="22">
        <v>5</v>
      </c>
    </row>
    <row r="19" spans="1:17" ht="13.5">
      <c r="A19" s="1" t="s">
        <v>36</v>
      </c>
      <c r="B19" s="4"/>
      <c r="C19" s="16">
        <f aca="true" t="shared" si="3" ref="C19:Q19">SUM(C20:C23)</f>
        <v>2631610206</v>
      </c>
      <c r="D19" s="16">
        <f t="shared" si="3"/>
        <v>2631610206</v>
      </c>
      <c r="E19" s="16">
        <f t="shared" si="3"/>
        <v>2631610206</v>
      </c>
      <c r="F19" s="16">
        <f t="shared" si="3"/>
        <v>2631610206</v>
      </c>
      <c r="G19" s="16">
        <f t="shared" si="3"/>
        <v>2631610206</v>
      </c>
      <c r="H19" s="16">
        <f t="shared" si="3"/>
        <v>2631610206</v>
      </c>
      <c r="I19" s="16">
        <f t="shared" si="3"/>
        <v>2631610206</v>
      </c>
      <c r="J19" s="16">
        <f t="shared" si="3"/>
        <v>2631610206</v>
      </c>
      <c r="K19" s="16">
        <f t="shared" si="3"/>
        <v>2631610206</v>
      </c>
      <c r="L19" s="16">
        <f>SUM(L20:L23)</f>
        <v>2631610206</v>
      </c>
      <c r="M19" s="16">
        <f>SUM(M20:M23)</f>
        <v>2631610206</v>
      </c>
      <c r="N19" s="27">
        <f t="shared" si="3"/>
        <v>2631611381</v>
      </c>
      <c r="O19" s="28">
        <f t="shared" si="3"/>
        <v>31579323647</v>
      </c>
      <c r="P19" s="16">
        <f t="shared" si="3"/>
        <v>34195005092</v>
      </c>
      <c r="Q19" s="29">
        <f t="shared" si="3"/>
        <v>37311678771</v>
      </c>
    </row>
    <row r="20" spans="1:17" ht="13.5">
      <c r="A20" s="3" t="s">
        <v>37</v>
      </c>
      <c r="B20" s="2"/>
      <c r="C20" s="19">
        <v>1477107299</v>
      </c>
      <c r="D20" s="19">
        <v>1477107299</v>
      </c>
      <c r="E20" s="19">
        <v>1477107299</v>
      </c>
      <c r="F20" s="19">
        <v>1477107299</v>
      </c>
      <c r="G20" s="19">
        <v>1477107299</v>
      </c>
      <c r="H20" s="19">
        <v>1477107299</v>
      </c>
      <c r="I20" s="19">
        <v>1477107299</v>
      </c>
      <c r="J20" s="19">
        <v>1477107299</v>
      </c>
      <c r="K20" s="19">
        <v>1477107299</v>
      </c>
      <c r="L20" s="19">
        <v>1477107299</v>
      </c>
      <c r="M20" s="19">
        <v>1477107299</v>
      </c>
      <c r="N20" s="20">
        <v>1477107919</v>
      </c>
      <c r="O20" s="21">
        <v>17725288208</v>
      </c>
      <c r="P20" s="19">
        <v>18662385148</v>
      </c>
      <c r="Q20" s="22">
        <v>19901992361</v>
      </c>
    </row>
    <row r="21" spans="1:17" ht="13.5">
      <c r="A21" s="3" t="s">
        <v>38</v>
      </c>
      <c r="B21" s="2"/>
      <c r="C21" s="19">
        <v>697459507</v>
      </c>
      <c r="D21" s="19">
        <v>697459507</v>
      </c>
      <c r="E21" s="19">
        <v>697459507</v>
      </c>
      <c r="F21" s="19">
        <v>697459507</v>
      </c>
      <c r="G21" s="19">
        <v>697459507</v>
      </c>
      <c r="H21" s="19">
        <v>697459507</v>
      </c>
      <c r="I21" s="19">
        <v>697459507</v>
      </c>
      <c r="J21" s="19">
        <v>697459507</v>
      </c>
      <c r="K21" s="19">
        <v>697459507</v>
      </c>
      <c r="L21" s="19">
        <v>697459507</v>
      </c>
      <c r="M21" s="19">
        <v>697459507</v>
      </c>
      <c r="N21" s="20">
        <v>697459743</v>
      </c>
      <c r="O21" s="21">
        <v>8369514320</v>
      </c>
      <c r="P21" s="19">
        <v>9418683278</v>
      </c>
      <c r="Q21" s="22">
        <v>10626418844</v>
      </c>
    </row>
    <row r="22" spans="1:17" ht="13.5">
      <c r="A22" s="3" t="s">
        <v>39</v>
      </c>
      <c r="B22" s="2"/>
      <c r="C22" s="23">
        <v>272520841</v>
      </c>
      <c r="D22" s="23">
        <v>272520841</v>
      </c>
      <c r="E22" s="23">
        <v>272520841</v>
      </c>
      <c r="F22" s="23">
        <v>272520841</v>
      </c>
      <c r="G22" s="23">
        <v>272520841</v>
      </c>
      <c r="H22" s="23">
        <v>272520841</v>
      </c>
      <c r="I22" s="23">
        <v>272520841</v>
      </c>
      <c r="J22" s="23">
        <v>272520841</v>
      </c>
      <c r="K22" s="23">
        <v>272520841</v>
      </c>
      <c r="L22" s="23">
        <v>272520841</v>
      </c>
      <c r="M22" s="23">
        <v>272520841</v>
      </c>
      <c r="N22" s="24">
        <v>272520980</v>
      </c>
      <c r="O22" s="25">
        <v>3270250231</v>
      </c>
      <c r="P22" s="23">
        <v>3763698092</v>
      </c>
      <c r="Q22" s="26">
        <v>4290500545</v>
      </c>
    </row>
    <row r="23" spans="1:17" ht="13.5">
      <c r="A23" s="3" t="s">
        <v>40</v>
      </c>
      <c r="B23" s="2"/>
      <c r="C23" s="19">
        <v>184522559</v>
      </c>
      <c r="D23" s="19">
        <v>184522559</v>
      </c>
      <c r="E23" s="19">
        <v>184522559</v>
      </c>
      <c r="F23" s="19">
        <v>184522559</v>
      </c>
      <c r="G23" s="19">
        <v>184522559</v>
      </c>
      <c r="H23" s="19">
        <v>184522559</v>
      </c>
      <c r="I23" s="19">
        <v>184522559</v>
      </c>
      <c r="J23" s="19">
        <v>184522559</v>
      </c>
      <c r="K23" s="19">
        <v>184522559</v>
      </c>
      <c r="L23" s="19">
        <v>184522559</v>
      </c>
      <c r="M23" s="19">
        <v>184522559</v>
      </c>
      <c r="N23" s="20">
        <v>184522739</v>
      </c>
      <c r="O23" s="21">
        <v>2214270888</v>
      </c>
      <c r="P23" s="19">
        <v>2350238574</v>
      </c>
      <c r="Q23" s="22">
        <v>2492767021</v>
      </c>
    </row>
    <row r="24" spans="1:17" ht="13.5">
      <c r="A24" s="1" t="s">
        <v>41</v>
      </c>
      <c r="B24" s="4"/>
      <c r="C24" s="16">
        <v>22837949</v>
      </c>
      <c r="D24" s="16">
        <v>22837949</v>
      </c>
      <c r="E24" s="16">
        <v>22837949</v>
      </c>
      <c r="F24" s="16">
        <v>22837949</v>
      </c>
      <c r="G24" s="16">
        <v>22837949</v>
      </c>
      <c r="H24" s="16">
        <v>22837949</v>
      </c>
      <c r="I24" s="16">
        <v>22837949</v>
      </c>
      <c r="J24" s="16">
        <v>22837949</v>
      </c>
      <c r="K24" s="16">
        <v>22837949</v>
      </c>
      <c r="L24" s="16">
        <v>22837949</v>
      </c>
      <c r="M24" s="16">
        <v>22837949</v>
      </c>
      <c r="N24" s="27">
        <v>22839544</v>
      </c>
      <c r="O24" s="28">
        <v>274056983</v>
      </c>
      <c r="P24" s="16">
        <v>274056983</v>
      </c>
      <c r="Q24" s="29">
        <v>274056983</v>
      </c>
    </row>
    <row r="25" spans="1:17" ht="13.5">
      <c r="A25" s="5" t="s">
        <v>42</v>
      </c>
      <c r="B25" s="6"/>
      <c r="C25" s="41">
        <f aca="true" t="shared" si="4" ref="C25:Q25">+C5+C9+C15+C19+C24</f>
        <v>3682149684</v>
      </c>
      <c r="D25" s="41">
        <f t="shared" si="4"/>
        <v>3682149684</v>
      </c>
      <c r="E25" s="41">
        <f t="shared" si="4"/>
        <v>3682149684</v>
      </c>
      <c r="F25" s="41">
        <f t="shared" si="4"/>
        <v>3682149684</v>
      </c>
      <c r="G25" s="41">
        <f t="shared" si="4"/>
        <v>3682149684</v>
      </c>
      <c r="H25" s="41">
        <f t="shared" si="4"/>
        <v>3682149684</v>
      </c>
      <c r="I25" s="41">
        <f t="shared" si="4"/>
        <v>3682149684</v>
      </c>
      <c r="J25" s="41">
        <f t="shared" si="4"/>
        <v>3682149684</v>
      </c>
      <c r="K25" s="41">
        <f t="shared" si="4"/>
        <v>3682149684</v>
      </c>
      <c r="L25" s="41">
        <f>+L5+L9+L15+L19+L24</f>
        <v>3682149684</v>
      </c>
      <c r="M25" s="41">
        <f>+M5+M9+M15+M19+M24</f>
        <v>3682149684</v>
      </c>
      <c r="N25" s="42">
        <f t="shared" si="4"/>
        <v>3682156114</v>
      </c>
      <c r="O25" s="43">
        <f t="shared" si="4"/>
        <v>44185802638</v>
      </c>
      <c r="P25" s="41">
        <f t="shared" si="4"/>
        <v>47627414221</v>
      </c>
      <c r="Q25" s="44">
        <f t="shared" si="4"/>
        <v>51415275196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508091276</v>
      </c>
      <c r="D28" s="16">
        <f t="shared" si="5"/>
        <v>508091276</v>
      </c>
      <c r="E28" s="16">
        <f>SUM(E29:E31)</f>
        <v>508091276</v>
      </c>
      <c r="F28" s="16">
        <f>SUM(F29:F31)</f>
        <v>508091276</v>
      </c>
      <c r="G28" s="16">
        <f>SUM(G29:G31)</f>
        <v>508091276</v>
      </c>
      <c r="H28" s="16">
        <f>SUM(H29:H31)</f>
        <v>508091276</v>
      </c>
      <c r="I28" s="16">
        <f t="shared" si="5"/>
        <v>508091276</v>
      </c>
      <c r="J28" s="16">
        <f t="shared" si="5"/>
        <v>508091276</v>
      </c>
      <c r="K28" s="16">
        <f t="shared" si="5"/>
        <v>508091276</v>
      </c>
      <c r="L28" s="16">
        <f>SUM(L29:L31)</f>
        <v>508091276</v>
      </c>
      <c r="M28" s="16">
        <f>SUM(M29:M31)</f>
        <v>508091276</v>
      </c>
      <c r="N28" s="17">
        <f t="shared" si="5"/>
        <v>508071299</v>
      </c>
      <c r="O28" s="18">
        <f t="shared" si="5"/>
        <v>6097075335</v>
      </c>
      <c r="P28" s="16">
        <f t="shared" si="5"/>
        <v>6576683582</v>
      </c>
      <c r="Q28" s="17">
        <f t="shared" si="5"/>
        <v>7032726708</v>
      </c>
    </row>
    <row r="29" spans="1:17" ht="13.5">
      <c r="A29" s="3" t="s">
        <v>23</v>
      </c>
      <c r="B29" s="2"/>
      <c r="C29" s="19">
        <v>41001919</v>
      </c>
      <c r="D29" s="19">
        <v>41001919</v>
      </c>
      <c r="E29" s="19">
        <v>41001919</v>
      </c>
      <c r="F29" s="19">
        <v>41001919</v>
      </c>
      <c r="G29" s="19">
        <v>41001919</v>
      </c>
      <c r="H29" s="19">
        <v>41001919</v>
      </c>
      <c r="I29" s="19">
        <v>41001919</v>
      </c>
      <c r="J29" s="19">
        <v>41001919</v>
      </c>
      <c r="K29" s="19">
        <v>41001919</v>
      </c>
      <c r="L29" s="19">
        <v>41001919</v>
      </c>
      <c r="M29" s="19">
        <v>41001919</v>
      </c>
      <c r="N29" s="20">
        <v>40999595</v>
      </c>
      <c r="O29" s="21">
        <v>492020704</v>
      </c>
      <c r="P29" s="19">
        <v>526642357</v>
      </c>
      <c r="Q29" s="22">
        <v>564029942</v>
      </c>
    </row>
    <row r="30" spans="1:17" ht="13.5">
      <c r="A30" s="3" t="s">
        <v>24</v>
      </c>
      <c r="B30" s="2"/>
      <c r="C30" s="23">
        <v>461158615</v>
      </c>
      <c r="D30" s="23">
        <v>461158615</v>
      </c>
      <c r="E30" s="23">
        <v>461158615</v>
      </c>
      <c r="F30" s="23">
        <v>461158615</v>
      </c>
      <c r="G30" s="23">
        <v>461158615</v>
      </c>
      <c r="H30" s="23">
        <v>461158615</v>
      </c>
      <c r="I30" s="23">
        <v>461158615</v>
      </c>
      <c r="J30" s="23">
        <v>461158615</v>
      </c>
      <c r="K30" s="23">
        <v>461158615</v>
      </c>
      <c r="L30" s="23">
        <v>461158615</v>
      </c>
      <c r="M30" s="23">
        <v>461158615</v>
      </c>
      <c r="N30" s="24">
        <v>461141459</v>
      </c>
      <c r="O30" s="25">
        <v>5533886224</v>
      </c>
      <c r="P30" s="23">
        <v>5974168295</v>
      </c>
      <c r="Q30" s="26">
        <v>6387752895</v>
      </c>
    </row>
    <row r="31" spans="1:17" ht="13.5">
      <c r="A31" s="3" t="s">
        <v>25</v>
      </c>
      <c r="B31" s="2"/>
      <c r="C31" s="19">
        <v>5930742</v>
      </c>
      <c r="D31" s="19">
        <v>5930742</v>
      </c>
      <c r="E31" s="19">
        <v>5930742</v>
      </c>
      <c r="F31" s="19">
        <v>5930742</v>
      </c>
      <c r="G31" s="19">
        <v>5930742</v>
      </c>
      <c r="H31" s="19">
        <v>5930742</v>
      </c>
      <c r="I31" s="19">
        <v>5930742</v>
      </c>
      <c r="J31" s="19">
        <v>5930742</v>
      </c>
      <c r="K31" s="19">
        <v>5930742</v>
      </c>
      <c r="L31" s="19">
        <v>5930742</v>
      </c>
      <c r="M31" s="19">
        <v>5930742</v>
      </c>
      <c r="N31" s="20">
        <v>5930245</v>
      </c>
      <c r="O31" s="21">
        <v>71168407</v>
      </c>
      <c r="P31" s="19">
        <v>75872930</v>
      </c>
      <c r="Q31" s="22">
        <v>80943871</v>
      </c>
    </row>
    <row r="32" spans="1:17" ht="13.5">
      <c r="A32" s="1" t="s">
        <v>26</v>
      </c>
      <c r="B32" s="2"/>
      <c r="C32" s="16">
        <f aca="true" t="shared" si="6" ref="C32:Q32">SUM(C33:C37)</f>
        <v>522465129</v>
      </c>
      <c r="D32" s="16">
        <f t="shared" si="6"/>
        <v>522465129</v>
      </c>
      <c r="E32" s="16">
        <f>SUM(E33:E37)</f>
        <v>522465129</v>
      </c>
      <c r="F32" s="16">
        <f>SUM(F33:F37)</f>
        <v>522465129</v>
      </c>
      <c r="G32" s="16">
        <f>SUM(G33:G37)</f>
        <v>522465129</v>
      </c>
      <c r="H32" s="16">
        <f>SUM(H33:H37)</f>
        <v>522465129</v>
      </c>
      <c r="I32" s="16">
        <f t="shared" si="6"/>
        <v>522465129</v>
      </c>
      <c r="J32" s="16">
        <f t="shared" si="6"/>
        <v>522465129</v>
      </c>
      <c r="K32" s="16">
        <f t="shared" si="6"/>
        <v>522465129</v>
      </c>
      <c r="L32" s="16">
        <f>SUM(L33:L37)</f>
        <v>522465129</v>
      </c>
      <c r="M32" s="16">
        <f>SUM(M33:M37)</f>
        <v>522465129</v>
      </c>
      <c r="N32" s="27">
        <f t="shared" si="6"/>
        <v>522426033</v>
      </c>
      <c r="O32" s="28">
        <f t="shared" si="6"/>
        <v>6269542452</v>
      </c>
      <c r="P32" s="16">
        <f t="shared" si="6"/>
        <v>6724970140</v>
      </c>
      <c r="Q32" s="29">
        <f t="shared" si="6"/>
        <v>7233076488</v>
      </c>
    </row>
    <row r="33" spans="1:17" ht="13.5">
      <c r="A33" s="3" t="s">
        <v>27</v>
      </c>
      <c r="B33" s="2"/>
      <c r="C33" s="19">
        <v>62119144</v>
      </c>
      <c r="D33" s="19">
        <v>62119144</v>
      </c>
      <c r="E33" s="19">
        <v>62119144</v>
      </c>
      <c r="F33" s="19">
        <v>62119144</v>
      </c>
      <c r="G33" s="19">
        <v>62119144</v>
      </c>
      <c r="H33" s="19">
        <v>62119144</v>
      </c>
      <c r="I33" s="19">
        <v>62119144</v>
      </c>
      <c r="J33" s="19">
        <v>62119144</v>
      </c>
      <c r="K33" s="19">
        <v>62119144</v>
      </c>
      <c r="L33" s="19">
        <v>62119144</v>
      </c>
      <c r="M33" s="19">
        <v>62119144</v>
      </c>
      <c r="N33" s="20">
        <v>62110245</v>
      </c>
      <c r="O33" s="21">
        <v>745420829</v>
      </c>
      <c r="P33" s="19">
        <v>802277072</v>
      </c>
      <c r="Q33" s="22">
        <v>863003097</v>
      </c>
    </row>
    <row r="34" spans="1:17" ht="13.5">
      <c r="A34" s="3" t="s">
        <v>28</v>
      </c>
      <c r="B34" s="2"/>
      <c r="C34" s="19">
        <v>91187371</v>
      </c>
      <c r="D34" s="19">
        <v>91187371</v>
      </c>
      <c r="E34" s="19">
        <v>91187371</v>
      </c>
      <c r="F34" s="19">
        <v>91187371</v>
      </c>
      <c r="G34" s="19">
        <v>91187371</v>
      </c>
      <c r="H34" s="19">
        <v>91187371</v>
      </c>
      <c r="I34" s="19">
        <v>91187371</v>
      </c>
      <c r="J34" s="19">
        <v>91187371</v>
      </c>
      <c r="K34" s="19">
        <v>91187371</v>
      </c>
      <c r="L34" s="19">
        <v>91187371</v>
      </c>
      <c r="M34" s="19">
        <v>91187371</v>
      </c>
      <c r="N34" s="20">
        <v>91179368</v>
      </c>
      <c r="O34" s="21">
        <v>1094240449</v>
      </c>
      <c r="P34" s="19">
        <v>1171799334</v>
      </c>
      <c r="Q34" s="22">
        <v>1255180112</v>
      </c>
    </row>
    <row r="35" spans="1:17" ht="13.5">
      <c r="A35" s="3" t="s">
        <v>29</v>
      </c>
      <c r="B35" s="2"/>
      <c r="C35" s="19">
        <v>199463636</v>
      </c>
      <c r="D35" s="19">
        <v>199463636</v>
      </c>
      <c r="E35" s="19">
        <v>199463636</v>
      </c>
      <c r="F35" s="19">
        <v>199463636</v>
      </c>
      <c r="G35" s="19">
        <v>199463636</v>
      </c>
      <c r="H35" s="19">
        <v>199463636</v>
      </c>
      <c r="I35" s="19">
        <v>199463636</v>
      </c>
      <c r="J35" s="19">
        <v>199463636</v>
      </c>
      <c r="K35" s="19">
        <v>199463636</v>
      </c>
      <c r="L35" s="19">
        <v>199463636</v>
      </c>
      <c r="M35" s="19">
        <v>199463636</v>
      </c>
      <c r="N35" s="20">
        <v>199460340</v>
      </c>
      <c r="O35" s="21">
        <v>2393560336</v>
      </c>
      <c r="P35" s="19">
        <v>2581685813</v>
      </c>
      <c r="Q35" s="22">
        <v>2785318412</v>
      </c>
    </row>
    <row r="36" spans="1:17" ht="13.5">
      <c r="A36" s="3" t="s">
        <v>30</v>
      </c>
      <c r="B36" s="2"/>
      <c r="C36" s="19">
        <v>35054255</v>
      </c>
      <c r="D36" s="19">
        <v>35054255</v>
      </c>
      <c r="E36" s="19">
        <v>35054255</v>
      </c>
      <c r="F36" s="19">
        <v>35054255</v>
      </c>
      <c r="G36" s="19">
        <v>35054255</v>
      </c>
      <c r="H36" s="19">
        <v>35054255</v>
      </c>
      <c r="I36" s="19">
        <v>35054255</v>
      </c>
      <c r="J36" s="19">
        <v>35054255</v>
      </c>
      <c r="K36" s="19">
        <v>35054255</v>
      </c>
      <c r="L36" s="19">
        <v>35054255</v>
      </c>
      <c r="M36" s="19">
        <v>35054255</v>
      </c>
      <c r="N36" s="20">
        <v>35051889</v>
      </c>
      <c r="O36" s="21">
        <v>420648694</v>
      </c>
      <c r="P36" s="19">
        <v>429056042</v>
      </c>
      <c r="Q36" s="22">
        <v>454406717</v>
      </c>
    </row>
    <row r="37" spans="1:17" ht="13.5">
      <c r="A37" s="3" t="s">
        <v>31</v>
      </c>
      <c r="B37" s="2"/>
      <c r="C37" s="23">
        <v>134640723</v>
      </c>
      <c r="D37" s="23">
        <v>134640723</v>
      </c>
      <c r="E37" s="23">
        <v>134640723</v>
      </c>
      <c r="F37" s="23">
        <v>134640723</v>
      </c>
      <c r="G37" s="23">
        <v>134640723</v>
      </c>
      <c r="H37" s="23">
        <v>134640723</v>
      </c>
      <c r="I37" s="23">
        <v>134640723</v>
      </c>
      <c r="J37" s="23">
        <v>134640723</v>
      </c>
      <c r="K37" s="23">
        <v>134640723</v>
      </c>
      <c r="L37" s="23">
        <v>134640723</v>
      </c>
      <c r="M37" s="23">
        <v>134640723</v>
      </c>
      <c r="N37" s="24">
        <v>134624191</v>
      </c>
      <c r="O37" s="25">
        <v>1615672144</v>
      </c>
      <c r="P37" s="23">
        <v>1740151879</v>
      </c>
      <c r="Q37" s="26">
        <v>1875168150</v>
      </c>
    </row>
    <row r="38" spans="1:17" ht="13.5">
      <c r="A38" s="1" t="s">
        <v>32</v>
      </c>
      <c r="B38" s="4"/>
      <c r="C38" s="16">
        <f aca="true" t="shared" si="7" ref="C38:Q38">SUM(C39:C41)</f>
        <v>268297794</v>
      </c>
      <c r="D38" s="16">
        <f t="shared" si="7"/>
        <v>268297794</v>
      </c>
      <c r="E38" s="16">
        <f>SUM(E39:E41)</f>
        <v>268297794</v>
      </c>
      <c r="F38" s="16">
        <f>SUM(F39:F41)</f>
        <v>268297794</v>
      </c>
      <c r="G38" s="16">
        <f>SUM(G39:G41)</f>
        <v>268297794</v>
      </c>
      <c r="H38" s="16">
        <f>SUM(H39:H41)</f>
        <v>268297794</v>
      </c>
      <c r="I38" s="16">
        <f t="shared" si="7"/>
        <v>268297794</v>
      </c>
      <c r="J38" s="16">
        <f t="shared" si="7"/>
        <v>268297794</v>
      </c>
      <c r="K38" s="16">
        <f t="shared" si="7"/>
        <v>268297794</v>
      </c>
      <c r="L38" s="16">
        <f>SUM(L39:L41)</f>
        <v>268297794</v>
      </c>
      <c r="M38" s="16">
        <f>SUM(M39:M41)</f>
        <v>268297794</v>
      </c>
      <c r="N38" s="27">
        <f t="shared" si="7"/>
        <v>268288028</v>
      </c>
      <c r="O38" s="28">
        <f t="shared" si="7"/>
        <v>3219563762</v>
      </c>
      <c r="P38" s="16">
        <f t="shared" si="7"/>
        <v>3309924786</v>
      </c>
      <c r="Q38" s="29">
        <f t="shared" si="7"/>
        <v>3500467166</v>
      </c>
    </row>
    <row r="39" spans="1:17" ht="13.5">
      <c r="A39" s="3" t="s">
        <v>33</v>
      </c>
      <c r="B39" s="2"/>
      <c r="C39" s="19">
        <v>56862550</v>
      </c>
      <c r="D39" s="19">
        <v>56862550</v>
      </c>
      <c r="E39" s="19">
        <v>56862550</v>
      </c>
      <c r="F39" s="19">
        <v>56862550</v>
      </c>
      <c r="G39" s="19">
        <v>56862550</v>
      </c>
      <c r="H39" s="19">
        <v>56862550</v>
      </c>
      <c r="I39" s="19">
        <v>56862550</v>
      </c>
      <c r="J39" s="19">
        <v>56862550</v>
      </c>
      <c r="K39" s="19">
        <v>56862550</v>
      </c>
      <c r="L39" s="19">
        <v>56862550</v>
      </c>
      <c r="M39" s="19">
        <v>56862550</v>
      </c>
      <c r="N39" s="20">
        <v>56858080</v>
      </c>
      <c r="O39" s="21">
        <v>682346130</v>
      </c>
      <c r="P39" s="19">
        <v>699119595</v>
      </c>
      <c r="Q39" s="22">
        <v>736734330</v>
      </c>
    </row>
    <row r="40" spans="1:17" ht="13.5">
      <c r="A40" s="3" t="s">
        <v>34</v>
      </c>
      <c r="B40" s="2"/>
      <c r="C40" s="19">
        <v>202689088</v>
      </c>
      <c r="D40" s="19">
        <v>202689088</v>
      </c>
      <c r="E40" s="19">
        <v>202689088</v>
      </c>
      <c r="F40" s="19">
        <v>202689088</v>
      </c>
      <c r="G40" s="19">
        <v>202689088</v>
      </c>
      <c r="H40" s="19">
        <v>202689088</v>
      </c>
      <c r="I40" s="19">
        <v>202689088</v>
      </c>
      <c r="J40" s="19">
        <v>202689088</v>
      </c>
      <c r="K40" s="19">
        <v>202689088</v>
      </c>
      <c r="L40" s="19">
        <v>202689088</v>
      </c>
      <c r="M40" s="19">
        <v>202689088</v>
      </c>
      <c r="N40" s="20">
        <v>202684444</v>
      </c>
      <c r="O40" s="21">
        <v>2432264412</v>
      </c>
      <c r="P40" s="19">
        <v>2498644973</v>
      </c>
      <c r="Q40" s="22">
        <v>2643843280</v>
      </c>
    </row>
    <row r="41" spans="1:17" ht="13.5">
      <c r="A41" s="3" t="s">
        <v>35</v>
      </c>
      <c r="B41" s="2"/>
      <c r="C41" s="19">
        <v>8746156</v>
      </c>
      <c r="D41" s="19">
        <v>8746156</v>
      </c>
      <c r="E41" s="19">
        <v>8746156</v>
      </c>
      <c r="F41" s="19">
        <v>8746156</v>
      </c>
      <c r="G41" s="19">
        <v>8746156</v>
      </c>
      <c r="H41" s="19">
        <v>8746156</v>
      </c>
      <c r="I41" s="19">
        <v>8746156</v>
      </c>
      <c r="J41" s="19">
        <v>8746156</v>
      </c>
      <c r="K41" s="19">
        <v>8746156</v>
      </c>
      <c r="L41" s="19">
        <v>8746156</v>
      </c>
      <c r="M41" s="19">
        <v>8746156</v>
      </c>
      <c r="N41" s="20">
        <v>8745504</v>
      </c>
      <c r="O41" s="21">
        <v>104953220</v>
      </c>
      <c r="P41" s="19">
        <v>112160218</v>
      </c>
      <c r="Q41" s="22">
        <v>119889556</v>
      </c>
    </row>
    <row r="42" spans="1:17" ht="13.5">
      <c r="A42" s="1" t="s">
        <v>36</v>
      </c>
      <c r="B42" s="4"/>
      <c r="C42" s="16">
        <f aca="true" t="shared" si="8" ref="C42:Q42">SUM(C43:C46)</f>
        <v>2158121331</v>
      </c>
      <c r="D42" s="16">
        <f t="shared" si="8"/>
        <v>2158121331</v>
      </c>
      <c r="E42" s="16">
        <f>SUM(E43:E46)</f>
        <v>2158121331</v>
      </c>
      <c r="F42" s="16">
        <f>SUM(F43:F46)</f>
        <v>2158121331</v>
      </c>
      <c r="G42" s="16">
        <f>SUM(G43:G46)</f>
        <v>2158121331</v>
      </c>
      <c r="H42" s="16">
        <f>SUM(H43:H46)</f>
        <v>2158121331</v>
      </c>
      <c r="I42" s="16">
        <f t="shared" si="8"/>
        <v>2158121331</v>
      </c>
      <c r="J42" s="16">
        <f t="shared" si="8"/>
        <v>2158121331</v>
      </c>
      <c r="K42" s="16">
        <f t="shared" si="8"/>
        <v>2158121331</v>
      </c>
      <c r="L42" s="16">
        <f>SUM(L43:L46)</f>
        <v>2158121331</v>
      </c>
      <c r="M42" s="16">
        <f>SUM(M43:M46)</f>
        <v>2158121331</v>
      </c>
      <c r="N42" s="27">
        <f t="shared" si="8"/>
        <v>2158100012</v>
      </c>
      <c r="O42" s="28">
        <f t="shared" si="8"/>
        <v>25897434653</v>
      </c>
      <c r="P42" s="16">
        <f t="shared" si="8"/>
        <v>28273788308</v>
      </c>
      <c r="Q42" s="29">
        <f t="shared" si="8"/>
        <v>30864792369</v>
      </c>
    </row>
    <row r="43" spans="1:17" ht="13.5">
      <c r="A43" s="3" t="s">
        <v>37</v>
      </c>
      <c r="B43" s="2"/>
      <c r="C43" s="19">
        <v>1341004202</v>
      </c>
      <c r="D43" s="19">
        <v>1341004202</v>
      </c>
      <c r="E43" s="19">
        <v>1341004202</v>
      </c>
      <c r="F43" s="19">
        <v>1341004202</v>
      </c>
      <c r="G43" s="19">
        <v>1341004202</v>
      </c>
      <c r="H43" s="19">
        <v>1341004202</v>
      </c>
      <c r="I43" s="19">
        <v>1341004202</v>
      </c>
      <c r="J43" s="19">
        <v>1341004202</v>
      </c>
      <c r="K43" s="19">
        <v>1341004202</v>
      </c>
      <c r="L43" s="19">
        <v>1341004202</v>
      </c>
      <c r="M43" s="19">
        <v>1341004202</v>
      </c>
      <c r="N43" s="20">
        <v>1340996283</v>
      </c>
      <c r="O43" s="21">
        <v>16092042505</v>
      </c>
      <c r="P43" s="19">
        <v>17214421323</v>
      </c>
      <c r="Q43" s="22">
        <v>18415541237</v>
      </c>
    </row>
    <row r="44" spans="1:17" ht="13.5">
      <c r="A44" s="3" t="s">
        <v>38</v>
      </c>
      <c r="B44" s="2"/>
      <c r="C44" s="19">
        <v>608313528</v>
      </c>
      <c r="D44" s="19">
        <v>608313528</v>
      </c>
      <c r="E44" s="19">
        <v>608313528</v>
      </c>
      <c r="F44" s="19">
        <v>608313528</v>
      </c>
      <c r="G44" s="19">
        <v>608313528</v>
      </c>
      <c r="H44" s="19">
        <v>608313528</v>
      </c>
      <c r="I44" s="19">
        <v>608313528</v>
      </c>
      <c r="J44" s="19">
        <v>608313528</v>
      </c>
      <c r="K44" s="19">
        <v>608313528</v>
      </c>
      <c r="L44" s="19">
        <v>608313528</v>
      </c>
      <c r="M44" s="19">
        <v>608313528</v>
      </c>
      <c r="N44" s="20">
        <v>608310481</v>
      </c>
      <c r="O44" s="21">
        <v>7299759289</v>
      </c>
      <c r="P44" s="19">
        <v>8196431761</v>
      </c>
      <c r="Q44" s="22">
        <v>9243257153</v>
      </c>
    </row>
    <row r="45" spans="1:17" ht="13.5">
      <c r="A45" s="3" t="s">
        <v>39</v>
      </c>
      <c r="B45" s="2"/>
      <c r="C45" s="23">
        <v>96825755</v>
      </c>
      <c r="D45" s="23">
        <v>96825755</v>
      </c>
      <c r="E45" s="23">
        <v>96825755</v>
      </c>
      <c r="F45" s="23">
        <v>96825755</v>
      </c>
      <c r="G45" s="23">
        <v>96825755</v>
      </c>
      <c r="H45" s="23">
        <v>96825755</v>
      </c>
      <c r="I45" s="23">
        <v>96825755</v>
      </c>
      <c r="J45" s="23">
        <v>96825755</v>
      </c>
      <c r="K45" s="23">
        <v>96825755</v>
      </c>
      <c r="L45" s="23">
        <v>96825755</v>
      </c>
      <c r="M45" s="23">
        <v>96825755</v>
      </c>
      <c r="N45" s="24">
        <v>96820090</v>
      </c>
      <c r="O45" s="25">
        <v>1161903395</v>
      </c>
      <c r="P45" s="23">
        <v>1433244613</v>
      </c>
      <c r="Q45" s="26">
        <v>1684473104</v>
      </c>
    </row>
    <row r="46" spans="1:17" ht="13.5">
      <c r="A46" s="3" t="s">
        <v>40</v>
      </c>
      <c r="B46" s="2"/>
      <c r="C46" s="19">
        <v>111977846</v>
      </c>
      <c r="D46" s="19">
        <v>111977846</v>
      </c>
      <c r="E46" s="19">
        <v>111977846</v>
      </c>
      <c r="F46" s="19">
        <v>111977846</v>
      </c>
      <c r="G46" s="19">
        <v>111977846</v>
      </c>
      <c r="H46" s="19">
        <v>111977846</v>
      </c>
      <c r="I46" s="19">
        <v>111977846</v>
      </c>
      <c r="J46" s="19">
        <v>111977846</v>
      </c>
      <c r="K46" s="19">
        <v>111977846</v>
      </c>
      <c r="L46" s="19">
        <v>111977846</v>
      </c>
      <c r="M46" s="19">
        <v>111977846</v>
      </c>
      <c r="N46" s="20">
        <v>111973158</v>
      </c>
      <c r="O46" s="21">
        <v>1343729464</v>
      </c>
      <c r="P46" s="19">
        <v>1429690611</v>
      </c>
      <c r="Q46" s="22">
        <v>1521520875</v>
      </c>
    </row>
    <row r="47" spans="1:17" ht="13.5">
      <c r="A47" s="1" t="s">
        <v>41</v>
      </c>
      <c r="B47" s="4"/>
      <c r="C47" s="16">
        <v>22696644</v>
      </c>
      <c r="D47" s="16">
        <v>22696644</v>
      </c>
      <c r="E47" s="16">
        <v>22696644</v>
      </c>
      <c r="F47" s="16">
        <v>22696644</v>
      </c>
      <c r="G47" s="16">
        <v>22696644</v>
      </c>
      <c r="H47" s="16">
        <v>22696644</v>
      </c>
      <c r="I47" s="16">
        <v>22696644</v>
      </c>
      <c r="J47" s="16">
        <v>22696644</v>
      </c>
      <c r="K47" s="16">
        <v>22696644</v>
      </c>
      <c r="L47" s="16">
        <v>22696644</v>
      </c>
      <c r="M47" s="16">
        <v>22696644</v>
      </c>
      <c r="N47" s="27">
        <v>22694713</v>
      </c>
      <c r="O47" s="28">
        <v>272357797</v>
      </c>
      <c r="P47" s="16">
        <v>293410214</v>
      </c>
      <c r="Q47" s="29">
        <v>316134603</v>
      </c>
    </row>
    <row r="48" spans="1:17" ht="13.5">
      <c r="A48" s="5" t="s">
        <v>44</v>
      </c>
      <c r="B48" s="6"/>
      <c r="C48" s="41">
        <f aca="true" t="shared" si="9" ref="C48:Q48">+C28+C32+C38+C42+C47</f>
        <v>3479672174</v>
      </c>
      <c r="D48" s="41">
        <f t="shared" si="9"/>
        <v>3479672174</v>
      </c>
      <c r="E48" s="41">
        <f>+E28+E32+E38+E42+E47</f>
        <v>3479672174</v>
      </c>
      <c r="F48" s="41">
        <f>+F28+F32+F38+F42+F47</f>
        <v>3479672174</v>
      </c>
      <c r="G48" s="41">
        <f>+G28+G32+G38+G42+G47</f>
        <v>3479672174</v>
      </c>
      <c r="H48" s="41">
        <f>+H28+H32+H38+H42+H47</f>
        <v>3479672174</v>
      </c>
      <c r="I48" s="41">
        <f t="shared" si="9"/>
        <v>3479672174</v>
      </c>
      <c r="J48" s="41">
        <f t="shared" si="9"/>
        <v>3479672174</v>
      </c>
      <c r="K48" s="41">
        <f t="shared" si="9"/>
        <v>3479672174</v>
      </c>
      <c r="L48" s="41">
        <f>+L28+L32+L38+L42+L47</f>
        <v>3479672174</v>
      </c>
      <c r="M48" s="41">
        <f>+M28+M32+M38+M42+M47</f>
        <v>3479672174</v>
      </c>
      <c r="N48" s="42">
        <f t="shared" si="9"/>
        <v>3479580085</v>
      </c>
      <c r="O48" s="43">
        <f t="shared" si="9"/>
        <v>41755973999</v>
      </c>
      <c r="P48" s="41">
        <f t="shared" si="9"/>
        <v>45178777030</v>
      </c>
      <c r="Q48" s="44">
        <f t="shared" si="9"/>
        <v>48947197334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202477510</v>
      </c>
      <c r="D49" s="45">
        <f t="shared" si="10"/>
        <v>202477510</v>
      </c>
      <c r="E49" s="45">
        <f t="shared" si="10"/>
        <v>202477510</v>
      </c>
      <c r="F49" s="45">
        <f t="shared" si="10"/>
        <v>202477510</v>
      </c>
      <c r="G49" s="45">
        <f t="shared" si="10"/>
        <v>202477510</v>
      </c>
      <c r="H49" s="45">
        <f t="shared" si="10"/>
        <v>202477510</v>
      </c>
      <c r="I49" s="45">
        <f t="shared" si="10"/>
        <v>202477510</v>
      </c>
      <c r="J49" s="45">
        <f t="shared" si="10"/>
        <v>202477510</v>
      </c>
      <c r="K49" s="45">
        <f t="shared" si="10"/>
        <v>202477510</v>
      </c>
      <c r="L49" s="45">
        <f>+L25-L48</f>
        <v>202477510</v>
      </c>
      <c r="M49" s="45">
        <f>+M25-M48</f>
        <v>202477510</v>
      </c>
      <c r="N49" s="46">
        <f t="shared" si="10"/>
        <v>202576029</v>
      </c>
      <c r="O49" s="47">
        <f t="shared" si="10"/>
        <v>2429828639</v>
      </c>
      <c r="P49" s="45">
        <f t="shared" si="10"/>
        <v>2448637191</v>
      </c>
      <c r="Q49" s="48">
        <f t="shared" si="10"/>
        <v>2468077862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3672553531</v>
      </c>
      <c r="D5" s="16">
        <f t="shared" si="0"/>
        <v>3720975537</v>
      </c>
      <c r="E5" s="16">
        <f t="shared" si="0"/>
        <v>3848292331</v>
      </c>
      <c r="F5" s="16">
        <f t="shared" si="0"/>
        <v>3721125114</v>
      </c>
      <c r="G5" s="16">
        <f t="shared" si="0"/>
        <v>3721790279</v>
      </c>
      <c r="H5" s="16">
        <f t="shared" si="0"/>
        <v>3860990717</v>
      </c>
      <c r="I5" s="16">
        <f t="shared" si="0"/>
        <v>3828892818</v>
      </c>
      <c r="J5" s="16">
        <f t="shared" si="0"/>
        <v>3797879495</v>
      </c>
      <c r="K5" s="16">
        <f t="shared" si="0"/>
        <v>3836773698</v>
      </c>
      <c r="L5" s="16">
        <f>SUM(L6:L8)</f>
        <v>3826990629</v>
      </c>
      <c r="M5" s="16">
        <f>SUM(M6:M8)</f>
        <v>3793686625</v>
      </c>
      <c r="N5" s="17">
        <f t="shared" si="0"/>
        <v>4142905852</v>
      </c>
      <c r="O5" s="18">
        <f t="shared" si="0"/>
        <v>45772856626</v>
      </c>
      <c r="P5" s="16">
        <f t="shared" si="0"/>
        <v>49149654462</v>
      </c>
      <c r="Q5" s="17">
        <f t="shared" si="0"/>
        <v>52615409770</v>
      </c>
    </row>
    <row r="6" spans="1:17" ht="13.5">
      <c r="A6" s="3" t="s">
        <v>23</v>
      </c>
      <c r="B6" s="2"/>
      <c r="C6" s="19">
        <v>8906250</v>
      </c>
      <c r="D6" s="19">
        <v>51537250</v>
      </c>
      <c r="E6" s="19">
        <v>128065250</v>
      </c>
      <c r="F6" s="19">
        <v>34991250</v>
      </c>
      <c r="G6" s="19">
        <v>35637250</v>
      </c>
      <c r="H6" s="19">
        <v>164699251</v>
      </c>
      <c r="I6" s="19">
        <v>76342251</v>
      </c>
      <c r="J6" s="19">
        <v>101625251</v>
      </c>
      <c r="K6" s="19">
        <v>109658251</v>
      </c>
      <c r="L6" s="19">
        <v>112173251</v>
      </c>
      <c r="M6" s="19">
        <v>85513251</v>
      </c>
      <c r="N6" s="20">
        <v>107730244</v>
      </c>
      <c r="O6" s="21">
        <v>1016879000</v>
      </c>
      <c r="P6" s="19">
        <v>1099813344</v>
      </c>
      <c r="Q6" s="22">
        <v>1077881000</v>
      </c>
    </row>
    <row r="7" spans="1:17" ht="13.5">
      <c r="A7" s="3" t="s">
        <v>24</v>
      </c>
      <c r="B7" s="2"/>
      <c r="C7" s="23">
        <v>3663647281</v>
      </c>
      <c r="D7" s="23">
        <v>3669438287</v>
      </c>
      <c r="E7" s="23">
        <v>3720227081</v>
      </c>
      <c r="F7" s="23">
        <v>3686133864</v>
      </c>
      <c r="G7" s="23">
        <v>3686153029</v>
      </c>
      <c r="H7" s="23">
        <v>3696291466</v>
      </c>
      <c r="I7" s="23">
        <v>3752550567</v>
      </c>
      <c r="J7" s="23">
        <v>3696254244</v>
      </c>
      <c r="K7" s="23">
        <v>3727115447</v>
      </c>
      <c r="L7" s="23">
        <v>3714817378</v>
      </c>
      <c r="M7" s="23">
        <v>3708173374</v>
      </c>
      <c r="N7" s="24">
        <v>4035175608</v>
      </c>
      <c r="O7" s="25">
        <v>44755977626</v>
      </c>
      <c r="P7" s="23">
        <v>48049841118</v>
      </c>
      <c r="Q7" s="26">
        <v>51537528770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161583540</v>
      </c>
      <c r="D9" s="16">
        <f t="shared" si="1"/>
        <v>161596826</v>
      </c>
      <c r="E9" s="16">
        <f t="shared" si="1"/>
        <v>171444769</v>
      </c>
      <c r="F9" s="16">
        <f t="shared" si="1"/>
        <v>161972269</v>
      </c>
      <c r="G9" s="16">
        <f t="shared" si="1"/>
        <v>164473836</v>
      </c>
      <c r="H9" s="16">
        <f t="shared" si="1"/>
        <v>161210119</v>
      </c>
      <c r="I9" s="16">
        <f t="shared" si="1"/>
        <v>172340985</v>
      </c>
      <c r="J9" s="16">
        <f t="shared" si="1"/>
        <v>164002649</v>
      </c>
      <c r="K9" s="16">
        <f t="shared" si="1"/>
        <v>171094445</v>
      </c>
      <c r="L9" s="16">
        <f>SUM(L10:L14)</f>
        <v>164859915</v>
      </c>
      <c r="M9" s="16">
        <f>SUM(M10:M14)</f>
        <v>164821918</v>
      </c>
      <c r="N9" s="27">
        <f t="shared" si="1"/>
        <v>172996984</v>
      </c>
      <c r="O9" s="28">
        <f t="shared" si="1"/>
        <v>1992398255</v>
      </c>
      <c r="P9" s="16">
        <f t="shared" si="1"/>
        <v>2157602319</v>
      </c>
      <c r="Q9" s="29">
        <f t="shared" si="1"/>
        <v>2219089479</v>
      </c>
    </row>
    <row r="10" spans="1:17" ht="13.5">
      <c r="A10" s="3" t="s">
        <v>27</v>
      </c>
      <c r="B10" s="2"/>
      <c r="C10" s="19">
        <v>9294043</v>
      </c>
      <c r="D10" s="19">
        <v>9307330</v>
      </c>
      <c r="E10" s="19">
        <v>9381210</v>
      </c>
      <c r="F10" s="19">
        <v>9682769</v>
      </c>
      <c r="G10" s="19">
        <v>12184339</v>
      </c>
      <c r="H10" s="19">
        <v>8920617</v>
      </c>
      <c r="I10" s="19">
        <v>8835343</v>
      </c>
      <c r="J10" s="19">
        <v>11713149</v>
      </c>
      <c r="K10" s="19">
        <v>12302149</v>
      </c>
      <c r="L10" s="19">
        <v>12570416</v>
      </c>
      <c r="M10" s="19">
        <v>12532419</v>
      </c>
      <c r="N10" s="20">
        <v>12040475</v>
      </c>
      <c r="O10" s="21">
        <v>128764259</v>
      </c>
      <c r="P10" s="19">
        <v>163056321</v>
      </c>
      <c r="Q10" s="22">
        <v>168232478</v>
      </c>
    </row>
    <row r="11" spans="1:17" ht="13.5">
      <c r="A11" s="3" t="s">
        <v>28</v>
      </c>
      <c r="B11" s="2"/>
      <c r="C11" s="19">
        <v>4463499</v>
      </c>
      <c r="D11" s="19">
        <v>4463499</v>
      </c>
      <c r="E11" s="19">
        <v>4463499</v>
      </c>
      <c r="F11" s="19">
        <v>4463499</v>
      </c>
      <c r="G11" s="19">
        <v>4463499</v>
      </c>
      <c r="H11" s="19">
        <v>4463499</v>
      </c>
      <c r="I11" s="19">
        <v>4463499</v>
      </c>
      <c r="J11" s="19">
        <v>4463499</v>
      </c>
      <c r="K11" s="19">
        <v>4463499</v>
      </c>
      <c r="L11" s="19">
        <v>4463499</v>
      </c>
      <c r="M11" s="19">
        <v>4463499</v>
      </c>
      <c r="N11" s="20">
        <v>4463511</v>
      </c>
      <c r="O11" s="21">
        <v>53562000</v>
      </c>
      <c r="P11" s="19">
        <v>45953000</v>
      </c>
      <c r="Q11" s="22">
        <v>50950000</v>
      </c>
    </row>
    <row r="12" spans="1:17" ht="13.5">
      <c r="A12" s="3" t="s">
        <v>29</v>
      </c>
      <c r="B12" s="2"/>
      <c r="C12" s="19">
        <v>97095834</v>
      </c>
      <c r="D12" s="19">
        <v>97095834</v>
      </c>
      <c r="E12" s="19">
        <v>97095834</v>
      </c>
      <c r="F12" s="19">
        <v>97095834</v>
      </c>
      <c r="G12" s="19">
        <v>97095834</v>
      </c>
      <c r="H12" s="19">
        <v>97095834</v>
      </c>
      <c r="I12" s="19">
        <v>97095834</v>
      </c>
      <c r="J12" s="19">
        <v>97095834</v>
      </c>
      <c r="K12" s="19">
        <v>97095834</v>
      </c>
      <c r="L12" s="19">
        <v>97095834</v>
      </c>
      <c r="M12" s="19">
        <v>97095834</v>
      </c>
      <c r="N12" s="20">
        <v>97095826</v>
      </c>
      <c r="O12" s="21">
        <v>1165150000</v>
      </c>
      <c r="P12" s="19">
        <v>1222685000</v>
      </c>
      <c r="Q12" s="22">
        <v>1277700000</v>
      </c>
    </row>
    <row r="13" spans="1:17" ht="13.5">
      <c r="A13" s="3" t="s">
        <v>30</v>
      </c>
      <c r="B13" s="2"/>
      <c r="C13" s="19">
        <v>49060164</v>
      </c>
      <c r="D13" s="19">
        <v>49060163</v>
      </c>
      <c r="E13" s="19">
        <v>49060162</v>
      </c>
      <c r="F13" s="19">
        <v>49060167</v>
      </c>
      <c r="G13" s="19">
        <v>49060164</v>
      </c>
      <c r="H13" s="19">
        <v>49060169</v>
      </c>
      <c r="I13" s="19">
        <v>49060170</v>
      </c>
      <c r="J13" s="19">
        <v>49060167</v>
      </c>
      <c r="K13" s="19">
        <v>49060166</v>
      </c>
      <c r="L13" s="19">
        <v>49060166</v>
      </c>
      <c r="M13" s="19">
        <v>49060166</v>
      </c>
      <c r="N13" s="20">
        <v>41767172</v>
      </c>
      <c r="O13" s="21">
        <v>581428996</v>
      </c>
      <c r="P13" s="19">
        <v>662875998</v>
      </c>
      <c r="Q13" s="22">
        <v>692774001</v>
      </c>
    </row>
    <row r="14" spans="1:17" ht="13.5">
      <c r="A14" s="3" t="s">
        <v>31</v>
      </c>
      <c r="B14" s="2"/>
      <c r="C14" s="23">
        <v>1670000</v>
      </c>
      <c r="D14" s="23">
        <v>1670000</v>
      </c>
      <c r="E14" s="23">
        <v>11444064</v>
      </c>
      <c r="F14" s="23">
        <v>1670000</v>
      </c>
      <c r="G14" s="23">
        <v>1670000</v>
      </c>
      <c r="H14" s="23">
        <v>1670000</v>
      </c>
      <c r="I14" s="23">
        <v>12886139</v>
      </c>
      <c r="J14" s="23">
        <v>1670000</v>
      </c>
      <c r="K14" s="23">
        <v>8172797</v>
      </c>
      <c r="L14" s="23">
        <v>1670000</v>
      </c>
      <c r="M14" s="23">
        <v>1670000</v>
      </c>
      <c r="N14" s="24">
        <v>17630000</v>
      </c>
      <c r="O14" s="25">
        <v>63493000</v>
      </c>
      <c r="P14" s="23">
        <v>63032000</v>
      </c>
      <c r="Q14" s="26">
        <v>29433000</v>
      </c>
    </row>
    <row r="15" spans="1:17" ht="13.5">
      <c r="A15" s="1" t="s">
        <v>32</v>
      </c>
      <c r="B15" s="4"/>
      <c r="C15" s="16">
        <f aca="true" t="shared" si="2" ref="C15:Q15">SUM(C16:C18)</f>
        <v>202523217</v>
      </c>
      <c r="D15" s="16">
        <f t="shared" si="2"/>
        <v>217499217</v>
      </c>
      <c r="E15" s="16">
        <f t="shared" si="2"/>
        <v>220890217</v>
      </c>
      <c r="F15" s="16">
        <f t="shared" si="2"/>
        <v>245290217</v>
      </c>
      <c r="G15" s="16">
        <f t="shared" si="2"/>
        <v>249490217</v>
      </c>
      <c r="H15" s="16">
        <f t="shared" si="2"/>
        <v>235566120</v>
      </c>
      <c r="I15" s="16">
        <f t="shared" si="2"/>
        <v>226268120</v>
      </c>
      <c r="J15" s="16">
        <f t="shared" si="2"/>
        <v>230847120</v>
      </c>
      <c r="K15" s="16">
        <f t="shared" si="2"/>
        <v>236468120</v>
      </c>
      <c r="L15" s="16">
        <f>SUM(L16:L18)</f>
        <v>227028120</v>
      </c>
      <c r="M15" s="16">
        <f>SUM(M16:M18)</f>
        <v>250847120</v>
      </c>
      <c r="N15" s="27">
        <f t="shared" si="2"/>
        <v>234149004</v>
      </c>
      <c r="O15" s="28">
        <f t="shared" si="2"/>
        <v>2776866809</v>
      </c>
      <c r="P15" s="16">
        <f t="shared" si="2"/>
        <v>2788237350</v>
      </c>
      <c r="Q15" s="29">
        <f t="shared" si="2"/>
        <v>2963567296</v>
      </c>
    </row>
    <row r="16" spans="1:17" ht="13.5">
      <c r="A16" s="3" t="s">
        <v>33</v>
      </c>
      <c r="B16" s="2"/>
      <c r="C16" s="19">
        <v>30221133</v>
      </c>
      <c r="D16" s="19">
        <v>30188133</v>
      </c>
      <c r="E16" s="19">
        <v>30188133</v>
      </c>
      <c r="F16" s="19">
        <v>50188133</v>
      </c>
      <c r="G16" s="19">
        <v>50188133</v>
      </c>
      <c r="H16" s="19">
        <v>50188133</v>
      </c>
      <c r="I16" s="19">
        <v>30188133</v>
      </c>
      <c r="J16" s="19">
        <v>30188133</v>
      </c>
      <c r="K16" s="19">
        <v>30188133</v>
      </c>
      <c r="L16" s="19">
        <v>25188133</v>
      </c>
      <c r="M16" s="19">
        <v>50188133</v>
      </c>
      <c r="N16" s="20">
        <v>58153637</v>
      </c>
      <c r="O16" s="21">
        <v>465256100</v>
      </c>
      <c r="P16" s="19">
        <v>476085200</v>
      </c>
      <c r="Q16" s="22">
        <v>495194600</v>
      </c>
    </row>
    <row r="17" spans="1:17" ht="13.5">
      <c r="A17" s="3" t="s">
        <v>34</v>
      </c>
      <c r="B17" s="2"/>
      <c r="C17" s="19">
        <v>172175082</v>
      </c>
      <c r="D17" s="19">
        <v>187184082</v>
      </c>
      <c r="E17" s="19">
        <v>190575082</v>
      </c>
      <c r="F17" s="19">
        <v>194975082</v>
      </c>
      <c r="G17" s="19">
        <v>199175082</v>
      </c>
      <c r="H17" s="19">
        <v>185273082</v>
      </c>
      <c r="I17" s="19">
        <v>195975082</v>
      </c>
      <c r="J17" s="19">
        <v>200554082</v>
      </c>
      <c r="K17" s="19">
        <v>206175082</v>
      </c>
      <c r="L17" s="19">
        <v>201735082</v>
      </c>
      <c r="M17" s="19">
        <v>200554082</v>
      </c>
      <c r="N17" s="20">
        <v>175898486</v>
      </c>
      <c r="O17" s="21">
        <v>2310249388</v>
      </c>
      <c r="P17" s="19">
        <v>2310731400</v>
      </c>
      <c r="Q17" s="22">
        <v>2466885252</v>
      </c>
    </row>
    <row r="18" spans="1:17" ht="13.5">
      <c r="A18" s="3" t="s">
        <v>35</v>
      </c>
      <c r="B18" s="2"/>
      <c r="C18" s="19">
        <v>127002</v>
      </c>
      <c r="D18" s="19">
        <v>127002</v>
      </c>
      <c r="E18" s="19">
        <v>127002</v>
      </c>
      <c r="F18" s="19">
        <v>127002</v>
      </c>
      <c r="G18" s="19">
        <v>127002</v>
      </c>
      <c r="H18" s="19">
        <v>104905</v>
      </c>
      <c r="I18" s="19">
        <v>104905</v>
      </c>
      <c r="J18" s="19">
        <v>104905</v>
      </c>
      <c r="K18" s="19">
        <v>104905</v>
      </c>
      <c r="L18" s="19">
        <v>104905</v>
      </c>
      <c r="M18" s="19">
        <v>104905</v>
      </c>
      <c r="N18" s="20">
        <v>96881</v>
      </c>
      <c r="O18" s="21">
        <v>1361321</v>
      </c>
      <c r="P18" s="19">
        <v>1420750</v>
      </c>
      <c r="Q18" s="22">
        <v>1487444</v>
      </c>
    </row>
    <row r="19" spans="1:17" ht="13.5">
      <c r="A19" s="1" t="s">
        <v>36</v>
      </c>
      <c r="B19" s="4"/>
      <c r="C19" s="16">
        <f aca="true" t="shared" si="3" ref="C19:Q19">SUM(C20:C23)</f>
        <v>1793500876</v>
      </c>
      <c r="D19" s="16">
        <f t="shared" si="3"/>
        <v>1726141094</v>
      </c>
      <c r="E19" s="16">
        <f t="shared" si="3"/>
        <v>1850392502</v>
      </c>
      <c r="F19" s="16">
        <f t="shared" si="3"/>
        <v>1501019905</v>
      </c>
      <c r="G19" s="16">
        <f t="shared" si="3"/>
        <v>1731612049</v>
      </c>
      <c r="H19" s="16">
        <f t="shared" si="3"/>
        <v>1699804402</v>
      </c>
      <c r="I19" s="16">
        <f t="shared" si="3"/>
        <v>1629257541</v>
      </c>
      <c r="J19" s="16">
        <f t="shared" si="3"/>
        <v>1680028084</v>
      </c>
      <c r="K19" s="16">
        <f t="shared" si="3"/>
        <v>1733256936</v>
      </c>
      <c r="L19" s="16">
        <f>SUM(L20:L23)</f>
        <v>1561995237</v>
      </c>
      <c r="M19" s="16">
        <f>SUM(M20:M23)</f>
        <v>1631824826</v>
      </c>
      <c r="N19" s="27">
        <f t="shared" si="3"/>
        <v>1857750184</v>
      </c>
      <c r="O19" s="28">
        <f t="shared" si="3"/>
        <v>20396583636</v>
      </c>
      <c r="P19" s="16">
        <f t="shared" si="3"/>
        <v>20600531175</v>
      </c>
      <c r="Q19" s="29">
        <f t="shared" si="3"/>
        <v>21626019170</v>
      </c>
    </row>
    <row r="20" spans="1:17" ht="13.5">
      <c r="A20" s="3" t="s">
        <v>37</v>
      </c>
      <c r="B20" s="2"/>
      <c r="C20" s="19">
        <v>1549333523</v>
      </c>
      <c r="D20" s="19">
        <v>1481973741</v>
      </c>
      <c r="E20" s="19">
        <v>1606225149</v>
      </c>
      <c r="F20" s="19">
        <v>1256612805</v>
      </c>
      <c r="G20" s="19">
        <v>1487444696</v>
      </c>
      <c r="H20" s="19">
        <v>1460544979</v>
      </c>
      <c r="I20" s="19">
        <v>1389878244</v>
      </c>
      <c r="J20" s="19">
        <v>1435860731</v>
      </c>
      <c r="K20" s="19">
        <v>1489089583</v>
      </c>
      <c r="L20" s="19">
        <v>1317588137</v>
      </c>
      <c r="M20" s="19">
        <v>1387657473</v>
      </c>
      <c r="N20" s="20">
        <v>1611295529</v>
      </c>
      <c r="O20" s="21">
        <v>17473504590</v>
      </c>
      <c r="P20" s="19">
        <v>17521734790</v>
      </c>
      <c r="Q20" s="22">
        <v>18380552367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244167353</v>
      </c>
      <c r="D23" s="19">
        <v>244167353</v>
      </c>
      <c r="E23" s="19">
        <v>244167353</v>
      </c>
      <c r="F23" s="19">
        <v>244407100</v>
      </c>
      <c r="G23" s="19">
        <v>244167353</v>
      </c>
      <c r="H23" s="19">
        <v>239259423</v>
      </c>
      <c r="I23" s="19">
        <v>239379297</v>
      </c>
      <c r="J23" s="19">
        <v>244167353</v>
      </c>
      <c r="K23" s="19">
        <v>244167353</v>
      </c>
      <c r="L23" s="19">
        <v>244407100</v>
      </c>
      <c r="M23" s="19">
        <v>244167353</v>
      </c>
      <c r="N23" s="20">
        <v>246454655</v>
      </c>
      <c r="O23" s="21">
        <v>2923079046</v>
      </c>
      <c r="P23" s="19">
        <v>3078796385</v>
      </c>
      <c r="Q23" s="22">
        <v>3245466803</v>
      </c>
    </row>
    <row r="24" spans="1:17" ht="13.5">
      <c r="A24" s="1" t="s">
        <v>41</v>
      </c>
      <c r="B24" s="4"/>
      <c r="C24" s="16">
        <v>60956093</v>
      </c>
      <c r="D24" s="16">
        <v>60891885</v>
      </c>
      <c r="E24" s="16">
        <v>60954143</v>
      </c>
      <c r="F24" s="16">
        <v>61142270</v>
      </c>
      <c r="G24" s="16">
        <v>61097532</v>
      </c>
      <c r="H24" s="16">
        <v>61072918</v>
      </c>
      <c r="I24" s="16">
        <v>60952949</v>
      </c>
      <c r="J24" s="16">
        <v>61098784</v>
      </c>
      <c r="K24" s="16">
        <v>61098784</v>
      </c>
      <c r="L24" s="16">
        <v>61098784</v>
      </c>
      <c r="M24" s="16">
        <v>61098784</v>
      </c>
      <c r="N24" s="27">
        <v>63088823</v>
      </c>
      <c r="O24" s="28">
        <v>734551749</v>
      </c>
      <c r="P24" s="16">
        <v>768866668</v>
      </c>
      <c r="Q24" s="29">
        <v>806072687</v>
      </c>
    </row>
    <row r="25" spans="1:17" ht="13.5">
      <c r="A25" s="5" t="s">
        <v>42</v>
      </c>
      <c r="B25" s="6"/>
      <c r="C25" s="41">
        <f aca="true" t="shared" si="4" ref="C25:Q25">+C5+C9+C15+C19+C24</f>
        <v>5891117257</v>
      </c>
      <c r="D25" s="41">
        <f t="shared" si="4"/>
        <v>5887104559</v>
      </c>
      <c r="E25" s="41">
        <f t="shared" si="4"/>
        <v>6151973962</v>
      </c>
      <c r="F25" s="41">
        <f t="shared" si="4"/>
        <v>5690549775</v>
      </c>
      <c r="G25" s="41">
        <f t="shared" si="4"/>
        <v>5928463913</v>
      </c>
      <c r="H25" s="41">
        <f t="shared" si="4"/>
        <v>6018644276</v>
      </c>
      <c r="I25" s="41">
        <f t="shared" si="4"/>
        <v>5917712413</v>
      </c>
      <c r="J25" s="41">
        <f t="shared" si="4"/>
        <v>5933856132</v>
      </c>
      <c r="K25" s="41">
        <f t="shared" si="4"/>
        <v>6038691983</v>
      </c>
      <c r="L25" s="41">
        <f>+L5+L9+L15+L19+L24</f>
        <v>5841972685</v>
      </c>
      <c r="M25" s="41">
        <f>+M5+M9+M15+M19+M24</f>
        <v>5902279273</v>
      </c>
      <c r="N25" s="42">
        <f t="shared" si="4"/>
        <v>6470890847</v>
      </c>
      <c r="O25" s="43">
        <f t="shared" si="4"/>
        <v>71673257075</v>
      </c>
      <c r="P25" s="41">
        <f t="shared" si="4"/>
        <v>75464891974</v>
      </c>
      <c r="Q25" s="44">
        <f t="shared" si="4"/>
        <v>80230158402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2356329013</v>
      </c>
      <c r="D28" s="16">
        <f t="shared" si="5"/>
        <v>2366984056</v>
      </c>
      <c r="E28" s="16">
        <f>SUM(E29:E31)</f>
        <v>2376231004</v>
      </c>
      <c r="F28" s="16">
        <f>SUM(F29:F31)</f>
        <v>2378866721</v>
      </c>
      <c r="G28" s="16">
        <f>SUM(G29:G31)</f>
        <v>2653745512</v>
      </c>
      <c r="H28" s="16">
        <f>SUM(H29:H31)</f>
        <v>2396077392</v>
      </c>
      <c r="I28" s="16">
        <f t="shared" si="5"/>
        <v>2393298092</v>
      </c>
      <c r="J28" s="16">
        <f t="shared" si="5"/>
        <v>2388169501</v>
      </c>
      <c r="K28" s="16">
        <f t="shared" si="5"/>
        <v>2393356641</v>
      </c>
      <c r="L28" s="16">
        <f>SUM(L29:L31)</f>
        <v>2406268725</v>
      </c>
      <c r="M28" s="16">
        <f>SUM(M29:M31)</f>
        <v>2418332033</v>
      </c>
      <c r="N28" s="17">
        <f t="shared" si="5"/>
        <v>3380294033</v>
      </c>
      <c r="O28" s="18">
        <f t="shared" si="5"/>
        <v>29907952723</v>
      </c>
      <c r="P28" s="16">
        <f t="shared" si="5"/>
        <v>31723382678</v>
      </c>
      <c r="Q28" s="17">
        <f t="shared" si="5"/>
        <v>33797727913</v>
      </c>
    </row>
    <row r="29" spans="1:17" ht="13.5">
      <c r="A29" s="3" t="s">
        <v>23</v>
      </c>
      <c r="B29" s="2"/>
      <c r="C29" s="19">
        <v>232061649</v>
      </c>
      <c r="D29" s="19">
        <v>234621111</v>
      </c>
      <c r="E29" s="19">
        <v>234805767</v>
      </c>
      <c r="F29" s="19">
        <v>233963917</v>
      </c>
      <c r="G29" s="19">
        <v>254953242</v>
      </c>
      <c r="H29" s="19">
        <v>240787873</v>
      </c>
      <c r="I29" s="19">
        <v>245300005</v>
      </c>
      <c r="J29" s="19">
        <v>239609958</v>
      </c>
      <c r="K29" s="19">
        <v>241963495</v>
      </c>
      <c r="L29" s="19">
        <v>246808390</v>
      </c>
      <c r="M29" s="19">
        <v>225287371</v>
      </c>
      <c r="N29" s="20">
        <v>386384224</v>
      </c>
      <c r="O29" s="21">
        <v>3016547002</v>
      </c>
      <c r="P29" s="19">
        <v>3160249223</v>
      </c>
      <c r="Q29" s="22">
        <v>3337259885</v>
      </c>
    </row>
    <row r="30" spans="1:17" ht="13.5">
      <c r="A30" s="3" t="s">
        <v>24</v>
      </c>
      <c r="B30" s="2"/>
      <c r="C30" s="23">
        <v>2115863293</v>
      </c>
      <c r="D30" s="23">
        <v>2124147072</v>
      </c>
      <c r="E30" s="23">
        <v>2133039350</v>
      </c>
      <c r="F30" s="23">
        <v>2137255768</v>
      </c>
      <c r="G30" s="23">
        <v>2389951159</v>
      </c>
      <c r="H30" s="23">
        <v>2146854583</v>
      </c>
      <c r="I30" s="23">
        <v>2139028965</v>
      </c>
      <c r="J30" s="23">
        <v>2139943224</v>
      </c>
      <c r="K30" s="23">
        <v>2142810465</v>
      </c>
      <c r="L30" s="23">
        <v>2151020483</v>
      </c>
      <c r="M30" s="23">
        <v>2184602792</v>
      </c>
      <c r="N30" s="24">
        <v>2983053783</v>
      </c>
      <c r="O30" s="25">
        <v>26787570937</v>
      </c>
      <c r="P30" s="23">
        <v>28450004217</v>
      </c>
      <c r="Q30" s="26">
        <v>30340631687</v>
      </c>
    </row>
    <row r="31" spans="1:17" ht="13.5">
      <c r="A31" s="3" t="s">
        <v>25</v>
      </c>
      <c r="B31" s="2"/>
      <c r="C31" s="19">
        <v>8404071</v>
      </c>
      <c r="D31" s="19">
        <v>8215873</v>
      </c>
      <c r="E31" s="19">
        <v>8385887</v>
      </c>
      <c r="F31" s="19">
        <v>7647036</v>
      </c>
      <c r="G31" s="19">
        <v>8841111</v>
      </c>
      <c r="H31" s="19">
        <v>8434936</v>
      </c>
      <c r="I31" s="19">
        <v>8969122</v>
      </c>
      <c r="J31" s="19">
        <v>8616319</v>
      </c>
      <c r="K31" s="19">
        <v>8582681</v>
      </c>
      <c r="L31" s="19">
        <v>8439852</v>
      </c>
      <c r="M31" s="19">
        <v>8441870</v>
      </c>
      <c r="N31" s="20">
        <v>10856026</v>
      </c>
      <c r="O31" s="21">
        <v>103834784</v>
      </c>
      <c r="P31" s="19">
        <v>113129238</v>
      </c>
      <c r="Q31" s="22">
        <v>119836341</v>
      </c>
    </row>
    <row r="32" spans="1:17" ht="13.5">
      <c r="A32" s="1" t="s">
        <v>26</v>
      </c>
      <c r="B32" s="2"/>
      <c r="C32" s="16">
        <f aca="true" t="shared" si="6" ref="C32:Q32">SUM(C33:C37)</f>
        <v>604179643</v>
      </c>
      <c r="D32" s="16">
        <f t="shared" si="6"/>
        <v>610686727</v>
      </c>
      <c r="E32" s="16">
        <f>SUM(E33:E37)</f>
        <v>620266132</v>
      </c>
      <c r="F32" s="16">
        <f>SUM(F33:F37)</f>
        <v>612257683</v>
      </c>
      <c r="G32" s="16">
        <f>SUM(G33:G37)</f>
        <v>879530219</v>
      </c>
      <c r="H32" s="16">
        <f>SUM(H33:H37)</f>
        <v>619088457</v>
      </c>
      <c r="I32" s="16">
        <f t="shared" si="6"/>
        <v>611908873</v>
      </c>
      <c r="J32" s="16">
        <f t="shared" si="6"/>
        <v>613131429</v>
      </c>
      <c r="K32" s="16">
        <f t="shared" si="6"/>
        <v>612209378</v>
      </c>
      <c r="L32" s="16">
        <f>SUM(L33:L37)</f>
        <v>616754839</v>
      </c>
      <c r="M32" s="16">
        <f>SUM(M33:M37)</f>
        <v>633198838</v>
      </c>
      <c r="N32" s="27">
        <f t="shared" si="6"/>
        <v>643245437</v>
      </c>
      <c r="O32" s="28">
        <f t="shared" si="6"/>
        <v>7676457655</v>
      </c>
      <c r="P32" s="16">
        <f t="shared" si="6"/>
        <v>7981905268</v>
      </c>
      <c r="Q32" s="29">
        <f t="shared" si="6"/>
        <v>8388539449</v>
      </c>
    </row>
    <row r="33" spans="1:17" ht="13.5">
      <c r="A33" s="3" t="s">
        <v>27</v>
      </c>
      <c r="B33" s="2"/>
      <c r="C33" s="19">
        <v>91342741</v>
      </c>
      <c r="D33" s="19">
        <v>96850900</v>
      </c>
      <c r="E33" s="19">
        <v>105668321</v>
      </c>
      <c r="F33" s="19">
        <v>101649578</v>
      </c>
      <c r="G33" s="19">
        <v>129299668</v>
      </c>
      <c r="H33" s="19">
        <v>106445846</v>
      </c>
      <c r="I33" s="19">
        <v>101508224</v>
      </c>
      <c r="J33" s="19">
        <v>101871501</v>
      </c>
      <c r="K33" s="19">
        <v>100914596</v>
      </c>
      <c r="L33" s="19">
        <v>105760590</v>
      </c>
      <c r="M33" s="19">
        <v>104338251</v>
      </c>
      <c r="N33" s="20">
        <v>151859753</v>
      </c>
      <c r="O33" s="21">
        <v>1297509969</v>
      </c>
      <c r="P33" s="19">
        <v>1356607899</v>
      </c>
      <c r="Q33" s="22">
        <v>1413545238</v>
      </c>
    </row>
    <row r="34" spans="1:17" ht="13.5">
      <c r="A34" s="3" t="s">
        <v>28</v>
      </c>
      <c r="B34" s="2"/>
      <c r="C34" s="19">
        <v>30813223</v>
      </c>
      <c r="D34" s="19">
        <v>30846351</v>
      </c>
      <c r="E34" s="19">
        <v>30849411</v>
      </c>
      <c r="F34" s="19">
        <v>30852603</v>
      </c>
      <c r="G34" s="19">
        <v>32240326</v>
      </c>
      <c r="H34" s="19">
        <v>30972048</v>
      </c>
      <c r="I34" s="19">
        <v>30972048</v>
      </c>
      <c r="J34" s="19">
        <v>30972048</v>
      </c>
      <c r="K34" s="19">
        <v>30972048</v>
      </c>
      <c r="L34" s="19">
        <v>30972048</v>
      </c>
      <c r="M34" s="19">
        <v>30972048</v>
      </c>
      <c r="N34" s="20">
        <v>19406953</v>
      </c>
      <c r="O34" s="21">
        <v>360841155</v>
      </c>
      <c r="P34" s="19">
        <v>377538814</v>
      </c>
      <c r="Q34" s="22">
        <v>393766223</v>
      </c>
    </row>
    <row r="35" spans="1:17" ht="13.5">
      <c r="A35" s="3" t="s">
        <v>29</v>
      </c>
      <c r="B35" s="2"/>
      <c r="C35" s="19">
        <v>249486873</v>
      </c>
      <c r="D35" s="19">
        <v>249486873</v>
      </c>
      <c r="E35" s="19">
        <v>249486873</v>
      </c>
      <c r="F35" s="19">
        <v>249486873</v>
      </c>
      <c r="G35" s="19">
        <v>436443805</v>
      </c>
      <c r="H35" s="19">
        <v>249865913</v>
      </c>
      <c r="I35" s="19">
        <v>249865913</v>
      </c>
      <c r="J35" s="19">
        <v>249486873</v>
      </c>
      <c r="K35" s="19">
        <v>249486873</v>
      </c>
      <c r="L35" s="19">
        <v>249486873</v>
      </c>
      <c r="M35" s="19">
        <v>249107831</v>
      </c>
      <c r="N35" s="20">
        <v>252697427</v>
      </c>
      <c r="O35" s="21">
        <v>3184389000</v>
      </c>
      <c r="P35" s="19">
        <v>3290784000</v>
      </c>
      <c r="Q35" s="22">
        <v>3485535000</v>
      </c>
    </row>
    <row r="36" spans="1:17" ht="13.5">
      <c r="A36" s="3" t="s">
        <v>30</v>
      </c>
      <c r="B36" s="2"/>
      <c r="C36" s="19">
        <v>156696869</v>
      </c>
      <c r="D36" s="19">
        <v>157662666</v>
      </c>
      <c r="E36" s="19">
        <v>158421590</v>
      </c>
      <c r="F36" s="19">
        <v>154428692</v>
      </c>
      <c r="G36" s="19">
        <v>169386972</v>
      </c>
      <c r="H36" s="19">
        <v>155489792</v>
      </c>
      <c r="I36" s="19">
        <v>153247830</v>
      </c>
      <c r="J36" s="19">
        <v>154961070</v>
      </c>
      <c r="K36" s="19">
        <v>154995924</v>
      </c>
      <c r="L36" s="19">
        <v>154695391</v>
      </c>
      <c r="M36" s="19">
        <v>173412099</v>
      </c>
      <c r="N36" s="20">
        <v>157621636</v>
      </c>
      <c r="O36" s="21">
        <v>1901020531</v>
      </c>
      <c r="P36" s="19">
        <v>1967114555</v>
      </c>
      <c r="Q36" s="22">
        <v>2044672988</v>
      </c>
    </row>
    <row r="37" spans="1:17" ht="13.5">
      <c r="A37" s="3" t="s">
        <v>31</v>
      </c>
      <c r="B37" s="2"/>
      <c r="C37" s="23">
        <v>75839937</v>
      </c>
      <c r="D37" s="23">
        <v>75839937</v>
      </c>
      <c r="E37" s="23">
        <v>75839937</v>
      </c>
      <c r="F37" s="23">
        <v>75839937</v>
      </c>
      <c r="G37" s="23">
        <v>112159448</v>
      </c>
      <c r="H37" s="23">
        <v>76314858</v>
      </c>
      <c r="I37" s="23">
        <v>76314858</v>
      </c>
      <c r="J37" s="23">
        <v>75839937</v>
      </c>
      <c r="K37" s="23">
        <v>75839937</v>
      </c>
      <c r="L37" s="23">
        <v>75839937</v>
      </c>
      <c r="M37" s="23">
        <v>75368609</v>
      </c>
      <c r="N37" s="24">
        <v>61659668</v>
      </c>
      <c r="O37" s="25">
        <v>932697000</v>
      </c>
      <c r="P37" s="23">
        <v>989860000</v>
      </c>
      <c r="Q37" s="26">
        <v>1051020000</v>
      </c>
    </row>
    <row r="38" spans="1:17" ht="13.5">
      <c r="A38" s="1" t="s">
        <v>32</v>
      </c>
      <c r="B38" s="4"/>
      <c r="C38" s="16">
        <f aca="true" t="shared" si="7" ref="C38:Q38">SUM(C39:C41)</f>
        <v>375402937</v>
      </c>
      <c r="D38" s="16">
        <f t="shared" si="7"/>
        <v>378106082</v>
      </c>
      <c r="E38" s="16">
        <f>SUM(E39:E41)</f>
        <v>387109953</v>
      </c>
      <c r="F38" s="16">
        <f>SUM(F39:F41)</f>
        <v>379417588</v>
      </c>
      <c r="G38" s="16">
        <f>SUM(G39:G41)</f>
        <v>423662748</v>
      </c>
      <c r="H38" s="16">
        <f>SUM(H39:H41)</f>
        <v>385165224</v>
      </c>
      <c r="I38" s="16">
        <f t="shared" si="7"/>
        <v>386396311</v>
      </c>
      <c r="J38" s="16">
        <f t="shared" si="7"/>
        <v>382605541</v>
      </c>
      <c r="K38" s="16">
        <f t="shared" si="7"/>
        <v>383115173</v>
      </c>
      <c r="L38" s="16">
        <f>SUM(L39:L41)</f>
        <v>393691914</v>
      </c>
      <c r="M38" s="16">
        <f>SUM(M39:M41)</f>
        <v>387198159</v>
      </c>
      <c r="N38" s="27">
        <f t="shared" si="7"/>
        <v>400043712</v>
      </c>
      <c r="O38" s="28">
        <f t="shared" si="7"/>
        <v>4661915342</v>
      </c>
      <c r="P38" s="16">
        <f t="shared" si="7"/>
        <v>5053044911</v>
      </c>
      <c r="Q38" s="29">
        <f t="shared" si="7"/>
        <v>5044162313</v>
      </c>
    </row>
    <row r="39" spans="1:17" ht="13.5">
      <c r="A39" s="3" t="s">
        <v>33</v>
      </c>
      <c r="B39" s="2"/>
      <c r="C39" s="19">
        <v>77135013</v>
      </c>
      <c r="D39" s="19">
        <v>77610015</v>
      </c>
      <c r="E39" s="19">
        <v>77114169</v>
      </c>
      <c r="F39" s="19">
        <v>76048555</v>
      </c>
      <c r="G39" s="19">
        <v>101118374</v>
      </c>
      <c r="H39" s="19">
        <v>79273980</v>
      </c>
      <c r="I39" s="19">
        <v>80412347</v>
      </c>
      <c r="J39" s="19">
        <v>76444097</v>
      </c>
      <c r="K39" s="19">
        <v>76545145</v>
      </c>
      <c r="L39" s="19">
        <v>80657865</v>
      </c>
      <c r="M39" s="19">
        <v>76640053</v>
      </c>
      <c r="N39" s="20">
        <v>106971668</v>
      </c>
      <c r="O39" s="21">
        <v>985971281</v>
      </c>
      <c r="P39" s="19">
        <v>1048449945</v>
      </c>
      <c r="Q39" s="22">
        <v>1121480671</v>
      </c>
    </row>
    <row r="40" spans="1:17" ht="13.5">
      <c r="A40" s="3" t="s">
        <v>34</v>
      </c>
      <c r="B40" s="2"/>
      <c r="C40" s="19">
        <v>279689729</v>
      </c>
      <c r="D40" s="19">
        <v>281225493</v>
      </c>
      <c r="E40" s="19">
        <v>282279904</v>
      </c>
      <c r="F40" s="19">
        <v>282362126</v>
      </c>
      <c r="G40" s="19">
        <v>293426911</v>
      </c>
      <c r="H40" s="19">
        <v>283684725</v>
      </c>
      <c r="I40" s="19">
        <v>284019959</v>
      </c>
      <c r="J40" s="19">
        <v>284261578</v>
      </c>
      <c r="K40" s="19">
        <v>284501939</v>
      </c>
      <c r="L40" s="19">
        <v>291143379</v>
      </c>
      <c r="M40" s="19">
        <v>288613306</v>
      </c>
      <c r="N40" s="20">
        <v>274071230</v>
      </c>
      <c r="O40" s="21">
        <v>3409280279</v>
      </c>
      <c r="P40" s="19">
        <v>3722041346</v>
      </c>
      <c r="Q40" s="22">
        <v>3623273118</v>
      </c>
    </row>
    <row r="41" spans="1:17" ht="13.5">
      <c r="A41" s="3" t="s">
        <v>35</v>
      </c>
      <c r="B41" s="2"/>
      <c r="C41" s="19">
        <v>18578195</v>
      </c>
      <c r="D41" s="19">
        <v>19270574</v>
      </c>
      <c r="E41" s="19">
        <v>27715880</v>
      </c>
      <c r="F41" s="19">
        <v>21006907</v>
      </c>
      <c r="G41" s="19">
        <v>29117463</v>
      </c>
      <c r="H41" s="19">
        <v>22206519</v>
      </c>
      <c r="I41" s="19">
        <v>21964005</v>
      </c>
      <c r="J41" s="19">
        <v>21899866</v>
      </c>
      <c r="K41" s="19">
        <v>22068089</v>
      </c>
      <c r="L41" s="19">
        <v>21890670</v>
      </c>
      <c r="M41" s="19">
        <v>21944800</v>
      </c>
      <c r="N41" s="20">
        <v>19000814</v>
      </c>
      <c r="O41" s="21">
        <v>266663782</v>
      </c>
      <c r="P41" s="19">
        <v>282553620</v>
      </c>
      <c r="Q41" s="22">
        <v>299408524</v>
      </c>
    </row>
    <row r="42" spans="1:17" ht="13.5">
      <c r="A42" s="1" t="s">
        <v>36</v>
      </c>
      <c r="B42" s="4"/>
      <c r="C42" s="16">
        <f aca="true" t="shared" si="8" ref="C42:Q42">SUM(C43:C46)</f>
        <v>2869581737</v>
      </c>
      <c r="D42" s="16">
        <f t="shared" si="8"/>
        <v>2684422063</v>
      </c>
      <c r="E42" s="16">
        <f>SUM(E43:E46)</f>
        <v>2175017483</v>
      </c>
      <c r="F42" s="16">
        <f>SUM(F43:F46)</f>
        <v>2038413665</v>
      </c>
      <c r="G42" s="16">
        <f>SUM(G43:G46)</f>
        <v>2054249860</v>
      </c>
      <c r="H42" s="16">
        <f>SUM(H43:H46)</f>
        <v>1983197427</v>
      </c>
      <c r="I42" s="16">
        <f t="shared" si="8"/>
        <v>1937451825</v>
      </c>
      <c r="J42" s="16">
        <f t="shared" si="8"/>
        <v>1986060876</v>
      </c>
      <c r="K42" s="16">
        <f t="shared" si="8"/>
        <v>1970814801</v>
      </c>
      <c r="L42" s="16">
        <f>SUM(L43:L46)</f>
        <v>1923707919</v>
      </c>
      <c r="M42" s="16">
        <f>SUM(M43:M46)</f>
        <v>2009015722</v>
      </c>
      <c r="N42" s="27">
        <f t="shared" si="8"/>
        <v>2599479565</v>
      </c>
      <c r="O42" s="28">
        <f t="shared" si="8"/>
        <v>26231412943</v>
      </c>
      <c r="P42" s="16">
        <f t="shared" si="8"/>
        <v>26425677012</v>
      </c>
      <c r="Q42" s="29">
        <f t="shared" si="8"/>
        <v>27655253221</v>
      </c>
    </row>
    <row r="43" spans="1:17" ht="13.5">
      <c r="A43" s="3" t="s">
        <v>37</v>
      </c>
      <c r="B43" s="2"/>
      <c r="C43" s="19">
        <v>1975320226</v>
      </c>
      <c r="D43" s="19">
        <v>1787547629</v>
      </c>
      <c r="E43" s="19">
        <v>1275412492</v>
      </c>
      <c r="F43" s="19">
        <v>1126930047</v>
      </c>
      <c r="G43" s="19">
        <v>1121004891</v>
      </c>
      <c r="H43" s="19">
        <v>1062144257</v>
      </c>
      <c r="I43" s="19">
        <v>1036215754</v>
      </c>
      <c r="J43" s="19">
        <v>1085009852</v>
      </c>
      <c r="K43" s="19">
        <v>1071033462</v>
      </c>
      <c r="L43" s="19">
        <v>1020918344</v>
      </c>
      <c r="M43" s="19">
        <v>1107017306</v>
      </c>
      <c r="N43" s="20">
        <v>1914502262</v>
      </c>
      <c r="O43" s="21">
        <v>15583056522</v>
      </c>
      <c r="P43" s="19">
        <v>15129235025</v>
      </c>
      <c r="Q43" s="22">
        <v>15668720141</v>
      </c>
    </row>
    <row r="44" spans="1:17" ht="13.5">
      <c r="A44" s="3" t="s">
        <v>38</v>
      </c>
      <c r="B44" s="2"/>
      <c r="C44" s="19">
        <v>633699018</v>
      </c>
      <c r="D44" s="19">
        <v>633699018</v>
      </c>
      <c r="E44" s="19">
        <v>633699018</v>
      </c>
      <c r="F44" s="19">
        <v>633699018</v>
      </c>
      <c r="G44" s="19">
        <v>660158343</v>
      </c>
      <c r="H44" s="19">
        <v>644792349</v>
      </c>
      <c r="I44" s="19">
        <v>633699018</v>
      </c>
      <c r="J44" s="19">
        <v>633699018</v>
      </c>
      <c r="K44" s="19">
        <v>633699018</v>
      </c>
      <c r="L44" s="19">
        <v>633699018</v>
      </c>
      <c r="M44" s="19">
        <v>633699018</v>
      </c>
      <c r="N44" s="20">
        <v>633698927</v>
      </c>
      <c r="O44" s="21">
        <v>7641940781</v>
      </c>
      <c r="P44" s="19">
        <v>8131388009</v>
      </c>
      <c r="Q44" s="22">
        <v>8653042123</v>
      </c>
    </row>
    <row r="45" spans="1:17" ht="13.5">
      <c r="A45" s="3" t="s">
        <v>39</v>
      </c>
      <c r="B45" s="2"/>
      <c r="C45" s="23">
        <v>54970100</v>
      </c>
      <c r="D45" s="23">
        <v>54970100</v>
      </c>
      <c r="E45" s="23">
        <v>54970100</v>
      </c>
      <c r="F45" s="23">
        <v>54970100</v>
      </c>
      <c r="G45" s="23">
        <v>63734916</v>
      </c>
      <c r="H45" s="23">
        <v>67879963</v>
      </c>
      <c r="I45" s="23">
        <v>54970100</v>
      </c>
      <c r="J45" s="23">
        <v>54970100</v>
      </c>
      <c r="K45" s="23">
        <v>54970100</v>
      </c>
      <c r="L45" s="23">
        <v>54970100</v>
      </c>
      <c r="M45" s="23">
        <v>54970100</v>
      </c>
      <c r="N45" s="24">
        <v>-41998108</v>
      </c>
      <c r="O45" s="25">
        <v>584347671</v>
      </c>
      <c r="P45" s="23">
        <v>614669647</v>
      </c>
      <c r="Q45" s="26">
        <v>646963648</v>
      </c>
    </row>
    <row r="46" spans="1:17" ht="13.5">
      <c r="A46" s="3" t="s">
        <v>40</v>
      </c>
      <c r="B46" s="2"/>
      <c r="C46" s="19">
        <v>205592393</v>
      </c>
      <c r="D46" s="19">
        <v>208205316</v>
      </c>
      <c r="E46" s="19">
        <v>210935873</v>
      </c>
      <c r="F46" s="19">
        <v>222814500</v>
      </c>
      <c r="G46" s="19">
        <v>209351710</v>
      </c>
      <c r="H46" s="19">
        <v>208380858</v>
      </c>
      <c r="I46" s="19">
        <v>212566953</v>
      </c>
      <c r="J46" s="19">
        <v>212381906</v>
      </c>
      <c r="K46" s="19">
        <v>211112221</v>
      </c>
      <c r="L46" s="19">
        <v>214120457</v>
      </c>
      <c r="M46" s="19">
        <v>213329298</v>
      </c>
      <c r="N46" s="20">
        <v>93276484</v>
      </c>
      <c r="O46" s="21">
        <v>2422067969</v>
      </c>
      <c r="P46" s="19">
        <v>2550384331</v>
      </c>
      <c r="Q46" s="22">
        <v>2686527309</v>
      </c>
    </row>
    <row r="47" spans="1:17" ht="13.5">
      <c r="A47" s="1" t="s">
        <v>41</v>
      </c>
      <c r="B47" s="4"/>
      <c r="C47" s="16">
        <v>41417495</v>
      </c>
      <c r="D47" s="16">
        <v>41103766</v>
      </c>
      <c r="E47" s="16">
        <v>40930693</v>
      </c>
      <c r="F47" s="16">
        <v>40407727</v>
      </c>
      <c r="G47" s="16">
        <v>58491404</v>
      </c>
      <c r="H47" s="16">
        <v>40600519</v>
      </c>
      <c r="I47" s="16">
        <v>42300118</v>
      </c>
      <c r="J47" s="16">
        <v>41064159</v>
      </c>
      <c r="K47" s="16">
        <v>41064159</v>
      </c>
      <c r="L47" s="16">
        <v>41064159</v>
      </c>
      <c r="M47" s="16">
        <v>41064159</v>
      </c>
      <c r="N47" s="27">
        <v>51164766</v>
      </c>
      <c r="O47" s="28">
        <v>520673124</v>
      </c>
      <c r="P47" s="16">
        <v>699391132</v>
      </c>
      <c r="Q47" s="29">
        <v>761438554</v>
      </c>
    </row>
    <row r="48" spans="1:17" ht="13.5">
      <c r="A48" s="5" t="s">
        <v>44</v>
      </c>
      <c r="B48" s="6"/>
      <c r="C48" s="41">
        <f aca="true" t="shared" si="9" ref="C48:Q48">+C28+C32+C38+C42+C47</f>
        <v>6246910825</v>
      </c>
      <c r="D48" s="41">
        <f t="shared" si="9"/>
        <v>6081302694</v>
      </c>
      <c r="E48" s="41">
        <f>+E28+E32+E38+E42+E47</f>
        <v>5599555265</v>
      </c>
      <c r="F48" s="41">
        <f>+F28+F32+F38+F42+F47</f>
        <v>5449363384</v>
      </c>
      <c r="G48" s="41">
        <f>+G28+G32+G38+G42+G47</f>
        <v>6069679743</v>
      </c>
      <c r="H48" s="41">
        <f>+H28+H32+H38+H42+H47</f>
        <v>5424129019</v>
      </c>
      <c r="I48" s="41">
        <f t="shared" si="9"/>
        <v>5371355219</v>
      </c>
      <c r="J48" s="41">
        <f t="shared" si="9"/>
        <v>5411031506</v>
      </c>
      <c r="K48" s="41">
        <f t="shared" si="9"/>
        <v>5400560152</v>
      </c>
      <c r="L48" s="41">
        <f>+L28+L32+L38+L42+L47</f>
        <v>5381487556</v>
      </c>
      <c r="M48" s="41">
        <f>+M28+M32+M38+M42+M47</f>
        <v>5488808911</v>
      </c>
      <c r="N48" s="42">
        <f t="shared" si="9"/>
        <v>7074227513</v>
      </c>
      <c r="O48" s="43">
        <f t="shared" si="9"/>
        <v>68998411787</v>
      </c>
      <c r="P48" s="41">
        <f t="shared" si="9"/>
        <v>71883401001</v>
      </c>
      <c r="Q48" s="44">
        <f t="shared" si="9"/>
        <v>75647121450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-355793568</v>
      </c>
      <c r="D49" s="45">
        <f t="shared" si="10"/>
        <v>-194198135</v>
      </c>
      <c r="E49" s="45">
        <f t="shared" si="10"/>
        <v>552418697</v>
      </c>
      <c r="F49" s="45">
        <f t="shared" si="10"/>
        <v>241186391</v>
      </c>
      <c r="G49" s="45">
        <f t="shared" si="10"/>
        <v>-141215830</v>
      </c>
      <c r="H49" s="45">
        <f t="shared" si="10"/>
        <v>594515257</v>
      </c>
      <c r="I49" s="45">
        <f t="shared" si="10"/>
        <v>546357194</v>
      </c>
      <c r="J49" s="45">
        <f t="shared" si="10"/>
        <v>522824626</v>
      </c>
      <c r="K49" s="45">
        <f t="shared" si="10"/>
        <v>638131831</v>
      </c>
      <c r="L49" s="45">
        <f>+L25-L48</f>
        <v>460485129</v>
      </c>
      <c r="M49" s="45">
        <f>+M25-M48</f>
        <v>413470362</v>
      </c>
      <c r="N49" s="46">
        <f t="shared" si="10"/>
        <v>-603336666</v>
      </c>
      <c r="O49" s="47">
        <f t="shared" si="10"/>
        <v>2674845288</v>
      </c>
      <c r="P49" s="45">
        <f t="shared" si="10"/>
        <v>3581490973</v>
      </c>
      <c r="Q49" s="48">
        <f t="shared" si="10"/>
        <v>4583036952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1950574488</v>
      </c>
      <c r="D5" s="16">
        <f t="shared" si="0"/>
        <v>1273090450</v>
      </c>
      <c r="E5" s="16">
        <f t="shared" si="0"/>
        <v>717436926</v>
      </c>
      <c r="F5" s="16">
        <f t="shared" si="0"/>
        <v>780987611</v>
      </c>
      <c r="G5" s="16">
        <f t="shared" si="0"/>
        <v>745901255</v>
      </c>
      <c r="H5" s="16">
        <f t="shared" si="0"/>
        <v>2060301791</v>
      </c>
      <c r="I5" s="16">
        <f t="shared" si="0"/>
        <v>858035157</v>
      </c>
      <c r="J5" s="16">
        <f t="shared" si="0"/>
        <v>813312654</v>
      </c>
      <c r="K5" s="16">
        <f t="shared" si="0"/>
        <v>2007498652</v>
      </c>
      <c r="L5" s="16">
        <f>SUM(L6:L8)</f>
        <v>755162350</v>
      </c>
      <c r="M5" s="16">
        <f>SUM(M6:M8)</f>
        <v>772599785</v>
      </c>
      <c r="N5" s="17">
        <f t="shared" si="0"/>
        <v>832800069</v>
      </c>
      <c r="O5" s="18">
        <f t="shared" si="0"/>
        <v>13567701131</v>
      </c>
      <c r="P5" s="16">
        <f t="shared" si="0"/>
        <v>14423095063</v>
      </c>
      <c r="Q5" s="17">
        <f t="shared" si="0"/>
        <v>15207339140</v>
      </c>
    </row>
    <row r="6" spans="1:17" ht="13.5">
      <c r="A6" s="3" t="s">
        <v>23</v>
      </c>
      <c r="B6" s="2"/>
      <c r="C6" s="19">
        <v>202515</v>
      </c>
      <c r="D6" s="19">
        <v>256129</v>
      </c>
      <c r="E6" s="19">
        <v>573815</v>
      </c>
      <c r="F6" s="19">
        <v>1259000</v>
      </c>
      <c r="G6" s="19">
        <v>2247528</v>
      </c>
      <c r="H6" s="19">
        <v>3333235</v>
      </c>
      <c r="I6" s="19">
        <v>3756563</v>
      </c>
      <c r="J6" s="19">
        <v>4152264</v>
      </c>
      <c r="K6" s="19">
        <v>4720678</v>
      </c>
      <c r="L6" s="19">
        <v>6076684</v>
      </c>
      <c r="M6" s="19">
        <v>8656692</v>
      </c>
      <c r="N6" s="20">
        <v>16581336</v>
      </c>
      <c r="O6" s="21">
        <v>51816437</v>
      </c>
      <c r="P6" s="19">
        <v>52457687</v>
      </c>
      <c r="Q6" s="22">
        <v>55333437</v>
      </c>
    </row>
    <row r="7" spans="1:17" ht="13.5">
      <c r="A7" s="3" t="s">
        <v>24</v>
      </c>
      <c r="B7" s="2"/>
      <c r="C7" s="23">
        <v>1943767974</v>
      </c>
      <c r="D7" s="23">
        <v>1266230322</v>
      </c>
      <c r="E7" s="23">
        <v>710259112</v>
      </c>
      <c r="F7" s="23">
        <v>773124612</v>
      </c>
      <c r="G7" s="23">
        <v>737049728</v>
      </c>
      <c r="H7" s="23">
        <v>2050364557</v>
      </c>
      <c r="I7" s="23">
        <v>847674595</v>
      </c>
      <c r="J7" s="23">
        <v>802556391</v>
      </c>
      <c r="K7" s="23">
        <v>1996173975</v>
      </c>
      <c r="L7" s="23">
        <v>742481667</v>
      </c>
      <c r="M7" s="23">
        <v>757339094</v>
      </c>
      <c r="N7" s="24">
        <v>809614734</v>
      </c>
      <c r="O7" s="25">
        <v>13436636706</v>
      </c>
      <c r="P7" s="23">
        <v>14287743984</v>
      </c>
      <c r="Q7" s="26">
        <v>15065299221</v>
      </c>
    </row>
    <row r="8" spans="1:17" ht="13.5">
      <c r="A8" s="3" t="s">
        <v>25</v>
      </c>
      <c r="B8" s="2"/>
      <c r="C8" s="19">
        <v>6603999</v>
      </c>
      <c r="D8" s="19">
        <v>6603999</v>
      </c>
      <c r="E8" s="19">
        <v>6603999</v>
      </c>
      <c r="F8" s="19">
        <v>6603999</v>
      </c>
      <c r="G8" s="19">
        <v>6603999</v>
      </c>
      <c r="H8" s="19">
        <v>6603999</v>
      </c>
      <c r="I8" s="19">
        <v>6603999</v>
      </c>
      <c r="J8" s="19">
        <v>6603999</v>
      </c>
      <c r="K8" s="19">
        <v>6603999</v>
      </c>
      <c r="L8" s="19">
        <v>6603999</v>
      </c>
      <c r="M8" s="19">
        <v>6603999</v>
      </c>
      <c r="N8" s="20">
        <v>6603999</v>
      </c>
      <c r="O8" s="21">
        <v>79247988</v>
      </c>
      <c r="P8" s="19">
        <v>82893392</v>
      </c>
      <c r="Q8" s="22">
        <v>86706482</v>
      </c>
    </row>
    <row r="9" spans="1:17" ht="13.5">
      <c r="A9" s="1" t="s">
        <v>26</v>
      </c>
      <c r="B9" s="2"/>
      <c r="C9" s="16">
        <f aca="true" t="shared" si="1" ref="C9:Q9">SUM(C10:C14)</f>
        <v>129890092</v>
      </c>
      <c r="D9" s="16">
        <f t="shared" si="1"/>
        <v>114295019</v>
      </c>
      <c r="E9" s="16">
        <f t="shared" si="1"/>
        <v>97986006</v>
      </c>
      <c r="F9" s="16">
        <f t="shared" si="1"/>
        <v>130109569</v>
      </c>
      <c r="G9" s="16">
        <f t="shared" si="1"/>
        <v>114648528</v>
      </c>
      <c r="H9" s="16">
        <f t="shared" si="1"/>
        <v>159780951</v>
      </c>
      <c r="I9" s="16">
        <f t="shared" si="1"/>
        <v>121345176</v>
      </c>
      <c r="J9" s="16">
        <f t="shared" si="1"/>
        <v>113975114</v>
      </c>
      <c r="K9" s="16">
        <f t="shared" si="1"/>
        <v>120349277</v>
      </c>
      <c r="L9" s="16">
        <f>SUM(L10:L14)</f>
        <v>105813458</v>
      </c>
      <c r="M9" s="16">
        <f>SUM(M10:M14)</f>
        <v>126967585</v>
      </c>
      <c r="N9" s="27">
        <f t="shared" si="1"/>
        <v>101822729</v>
      </c>
      <c r="O9" s="28">
        <f t="shared" si="1"/>
        <v>1436983429</v>
      </c>
      <c r="P9" s="16">
        <f t="shared" si="1"/>
        <v>1300122365</v>
      </c>
      <c r="Q9" s="29">
        <f t="shared" si="1"/>
        <v>1288546086</v>
      </c>
    </row>
    <row r="10" spans="1:17" ht="13.5">
      <c r="A10" s="3" t="s">
        <v>27</v>
      </c>
      <c r="B10" s="2"/>
      <c r="C10" s="19">
        <v>3256610</v>
      </c>
      <c r="D10" s="19">
        <v>3324360</v>
      </c>
      <c r="E10" s="19">
        <v>256610</v>
      </c>
      <c r="F10" s="19">
        <v>256610</v>
      </c>
      <c r="G10" s="19">
        <v>8778560</v>
      </c>
      <c r="H10" s="19">
        <v>256610</v>
      </c>
      <c r="I10" s="19">
        <v>256610</v>
      </c>
      <c r="J10" s="19">
        <v>3937910</v>
      </c>
      <c r="K10" s="19">
        <v>256610</v>
      </c>
      <c r="L10" s="19">
        <v>256610</v>
      </c>
      <c r="M10" s="19">
        <v>15651015</v>
      </c>
      <c r="N10" s="20">
        <v>256610</v>
      </c>
      <c r="O10" s="21">
        <v>36744731</v>
      </c>
      <c r="P10" s="19">
        <v>30823095</v>
      </c>
      <c r="Q10" s="22">
        <v>32211518</v>
      </c>
    </row>
    <row r="11" spans="1:17" ht="13.5">
      <c r="A11" s="3" t="s">
        <v>28</v>
      </c>
      <c r="B11" s="2"/>
      <c r="C11" s="19">
        <v>1036629</v>
      </c>
      <c r="D11" s="19">
        <v>1036629</v>
      </c>
      <c r="E11" s="19">
        <v>1036629</v>
      </c>
      <c r="F11" s="19">
        <v>1036629</v>
      </c>
      <c r="G11" s="19">
        <v>1036629</v>
      </c>
      <c r="H11" s="19">
        <v>1036629</v>
      </c>
      <c r="I11" s="19">
        <v>1036629</v>
      </c>
      <c r="J11" s="19">
        <v>1036629</v>
      </c>
      <c r="K11" s="19">
        <v>1036629</v>
      </c>
      <c r="L11" s="19">
        <v>1036629</v>
      </c>
      <c r="M11" s="19">
        <v>10588846</v>
      </c>
      <c r="N11" s="20">
        <v>1036629</v>
      </c>
      <c r="O11" s="21">
        <v>21991698</v>
      </c>
      <c r="P11" s="19">
        <v>23003284</v>
      </c>
      <c r="Q11" s="22">
        <v>24061403</v>
      </c>
    </row>
    <row r="12" spans="1:17" ht="13.5">
      <c r="A12" s="3" t="s">
        <v>29</v>
      </c>
      <c r="B12" s="2"/>
      <c r="C12" s="19">
        <v>11406628</v>
      </c>
      <c r="D12" s="19">
        <v>26640013</v>
      </c>
      <c r="E12" s="19">
        <v>26819585</v>
      </c>
      <c r="F12" s="19">
        <v>26638908</v>
      </c>
      <c r="G12" s="19">
        <v>26638908</v>
      </c>
      <c r="H12" s="19">
        <v>26820081</v>
      </c>
      <c r="I12" s="19">
        <v>26638908</v>
      </c>
      <c r="J12" s="19">
        <v>26638908</v>
      </c>
      <c r="K12" s="19">
        <v>26819585</v>
      </c>
      <c r="L12" s="19">
        <v>26638908</v>
      </c>
      <c r="M12" s="19">
        <v>26988949</v>
      </c>
      <c r="N12" s="20">
        <v>42051872</v>
      </c>
      <c r="O12" s="21">
        <v>320741260</v>
      </c>
      <c r="P12" s="19">
        <v>335477627</v>
      </c>
      <c r="Q12" s="22">
        <v>350891866</v>
      </c>
    </row>
    <row r="13" spans="1:17" ht="13.5">
      <c r="A13" s="3" t="s">
        <v>30</v>
      </c>
      <c r="B13" s="2"/>
      <c r="C13" s="19">
        <v>76491831</v>
      </c>
      <c r="D13" s="19">
        <v>82255217</v>
      </c>
      <c r="E13" s="19">
        <v>68783449</v>
      </c>
      <c r="F13" s="19">
        <v>74796228</v>
      </c>
      <c r="G13" s="19">
        <v>77155631</v>
      </c>
      <c r="H13" s="19">
        <v>130577898</v>
      </c>
      <c r="I13" s="19">
        <v>75642635</v>
      </c>
      <c r="J13" s="19">
        <v>81322867</v>
      </c>
      <c r="K13" s="19">
        <v>91146720</v>
      </c>
      <c r="L13" s="19">
        <v>76646317</v>
      </c>
      <c r="M13" s="19">
        <v>72699975</v>
      </c>
      <c r="N13" s="20">
        <v>57353454</v>
      </c>
      <c r="O13" s="21">
        <v>964872189</v>
      </c>
      <c r="P13" s="19">
        <v>813474353</v>
      </c>
      <c r="Q13" s="22">
        <v>778051389</v>
      </c>
    </row>
    <row r="14" spans="1:17" ht="13.5">
      <c r="A14" s="3" t="s">
        <v>31</v>
      </c>
      <c r="B14" s="2"/>
      <c r="C14" s="23">
        <v>37698394</v>
      </c>
      <c r="D14" s="23">
        <v>1038800</v>
      </c>
      <c r="E14" s="23">
        <v>1089733</v>
      </c>
      <c r="F14" s="23">
        <v>27381194</v>
      </c>
      <c r="G14" s="23">
        <v>1038800</v>
      </c>
      <c r="H14" s="23">
        <v>1089733</v>
      </c>
      <c r="I14" s="23">
        <v>17770394</v>
      </c>
      <c r="J14" s="23">
        <v>1038800</v>
      </c>
      <c r="K14" s="23">
        <v>1089733</v>
      </c>
      <c r="L14" s="23">
        <v>1234994</v>
      </c>
      <c r="M14" s="23">
        <v>1038800</v>
      </c>
      <c r="N14" s="24">
        <v>1124164</v>
      </c>
      <c r="O14" s="25">
        <v>92633551</v>
      </c>
      <c r="P14" s="23">
        <v>97344006</v>
      </c>
      <c r="Q14" s="26">
        <v>103329910</v>
      </c>
    </row>
    <row r="15" spans="1:17" ht="13.5">
      <c r="A15" s="1" t="s">
        <v>32</v>
      </c>
      <c r="B15" s="4"/>
      <c r="C15" s="16">
        <f aca="true" t="shared" si="2" ref="C15:Q15">SUM(C16:C18)</f>
        <v>121144302</v>
      </c>
      <c r="D15" s="16">
        <f t="shared" si="2"/>
        <v>71583017</v>
      </c>
      <c r="E15" s="16">
        <f t="shared" si="2"/>
        <v>72468867</v>
      </c>
      <c r="F15" s="16">
        <f t="shared" si="2"/>
        <v>154570437</v>
      </c>
      <c r="G15" s="16">
        <f t="shared" si="2"/>
        <v>92535470</v>
      </c>
      <c r="H15" s="16">
        <f t="shared" si="2"/>
        <v>78312035</v>
      </c>
      <c r="I15" s="16">
        <f t="shared" si="2"/>
        <v>140820216</v>
      </c>
      <c r="J15" s="16">
        <f t="shared" si="2"/>
        <v>61335250</v>
      </c>
      <c r="K15" s="16">
        <f t="shared" si="2"/>
        <v>158506591</v>
      </c>
      <c r="L15" s="16">
        <f>SUM(L16:L18)</f>
        <v>75767928</v>
      </c>
      <c r="M15" s="16">
        <f>SUM(M16:M18)</f>
        <v>85175259</v>
      </c>
      <c r="N15" s="27">
        <f t="shared" si="2"/>
        <v>107854247</v>
      </c>
      <c r="O15" s="28">
        <f t="shared" si="2"/>
        <v>1220073584</v>
      </c>
      <c r="P15" s="16">
        <f t="shared" si="2"/>
        <v>1132180844</v>
      </c>
      <c r="Q15" s="29">
        <f t="shared" si="2"/>
        <v>1191961026</v>
      </c>
    </row>
    <row r="16" spans="1:17" ht="13.5">
      <c r="A16" s="3" t="s">
        <v>33</v>
      </c>
      <c r="B16" s="2"/>
      <c r="C16" s="19">
        <v>8453761</v>
      </c>
      <c r="D16" s="19">
        <v>12337018</v>
      </c>
      <c r="E16" s="19">
        <v>8791721</v>
      </c>
      <c r="F16" s="19">
        <v>8792789</v>
      </c>
      <c r="G16" s="19">
        <v>12963515</v>
      </c>
      <c r="H16" s="19">
        <v>9575100</v>
      </c>
      <c r="I16" s="19">
        <v>9480339</v>
      </c>
      <c r="J16" s="19">
        <v>9811474</v>
      </c>
      <c r="K16" s="19">
        <v>11926190</v>
      </c>
      <c r="L16" s="19">
        <v>11510586</v>
      </c>
      <c r="M16" s="19">
        <v>9185256</v>
      </c>
      <c r="N16" s="20">
        <v>8773524</v>
      </c>
      <c r="O16" s="21">
        <v>121601247</v>
      </c>
      <c r="P16" s="19">
        <v>123050557</v>
      </c>
      <c r="Q16" s="22">
        <v>138487018</v>
      </c>
    </row>
    <row r="17" spans="1:17" ht="13.5">
      <c r="A17" s="3" t="s">
        <v>34</v>
      </c>
      <c r="B17" s="2"/>
      <c r="C17" s="19">
        <v>111887042</v>
      </c>
      <c r="D17" s="19">
        <v>58442500</v>
      </c>
      <c r="E17" s="19">
        <v>62873647</v>
      </c>
      <c r="F17" s="19">
        <v>144974149</v>
      </c>
      <c r="G17" s="19">
        <v>78768456</v>
      </c>
      <c r="H17" s="19">
        <v>67933436</v>
      </c>
      <c r="I17" s="19">
        <v>130536378</v>
      </c>
      <c r="J17" s="19">
        <v>50720277</v>
      </c>
      <c r="K17" s="19">
        <v>145776902</v>
      </c>
      <c r="L17" s="19">
        <v>63453843</v>
      </c>
      <c r="M17" s="19">
        <v>75186504</v>
      </c>
      <c r="N17" s="20">
        <v>98277224</v>
      </c>
      <c r="O17" s="21">
        <v>1088830346</v>
      </c>
      <c r="P17" s="19">
        <v>999044792</v>
      </c>
      <c r="Q17" s="22">
        <v>1042924609</v>
      </c>
    </row>
    <row r="18" spans="1:17" ht="13.5">
      <c r="A18" s="3" t="s">
        <v>35</v>
      </c>
      <c r="B18" s="2"/>
      <c r="C18" s="19">
        <v>803499</v>
      </c>
      <c r="D18" s="19">
        <v>803499</v>
      </c>
      <c r="E18" s="19">
        <v>803499</v>
      </c>
      <c r="F18" s="19">
        <v>803499</v>
      </c>
      <c r="G18" s="19">
        <v>803499</v>
      </c>
      <c r="H18" s="19">
        <v>803499</v>
      </c>
      <c r="I18" s="19">
        <v>803499</v>
      </c>
      <c r="J18" s="19">
        <v>803499</v>
      </c>
      <c r="K18" s="19">
        <v>803499</v>
      </c>
      <c r="L18" s="19">
        <v>803499</v>
      </c>
      <c r="M18" s="19">
        <v>803499</v>
      </c>
      <c r="N18" s="20">
        <v>803499</v>
      </c>
      <c r="O18" s="21">
        <v>9641991</v>
      </c>
      <c r="P18" s="19">
        <v>10085495</v>
      </c>
      <c r="Q18" s="22">
        <v>10549399</v>
      </c>
    </row>
    <row r="19" spans="1:17" ht="13.5">
      <c r="A19" s="1" t="s">
        <v>36</v>
      </c>
      <c r="B19" s="4"/>
      <c r="C19" s="16">
        <f aca="true" t="shared" si="3" ref="C19:Q19">SUM(C20:C23)</f>
        <v>1872714702</v>
      </c>
      <c r="D19" s="16">
        <f t="shared" si="3"/>
        <v>2161814338</v>
      </c>
      <c r="E19" s="16">
        <f t="shared" si="3"/>
        <v>1988964716</v>
      </c>
      <c r="F19" s="16">
        <f t="shared" si="3"/>
        <v>1982783551</v>
      </c>
      <c r="G19" s="16">
        <f t="shared" si="3"/>
        <v>1956632999</v>
      </c>
      <c r="H19" s="16">
        <f t="shared" si="3"/>
        <v>1641721500</v>
      </c>
      <c r="I19" s="16">
        <f t="shared" si="3"/>
        <v>2164849699</v>
      </c>
      <c r="J19" s="16">
        <f t="shared" si="3"/>
        <v>1849972843</v>
      </c>
      <c r="K19" s="16">
        <f t="shared" si="3"/>
        <v>1881365801</v>
      </c>
      <c r="L19" s="16">
        <f>SUM(L20:L23)</f>
        <v>1820609627</v>
      </c>
      <c r="M19" s="16">
        <f>SUM(M20:M23)</f>
        <v>1821399486</v>
      </c>
      <c r="N19" s="27">
        <f t="shared" si="3"/>
        <v>2239803928</v>
      </c>
      <c r="O19" s="28">
        <f t="shared" si="3"/>
        <v>23382633209</v>
      </c>
      <c r="P19" s="16">
        <f t="shared" si="3"/>
        <v>24208884605</v>
      </c>
      <c r="Q19" s="29">
        <f t="shared" si="3"/>
        <v>25420872385</v>
      </c>
    </row>
    <row r="20" spans="1:17" ht="13.5">
      <c r="A20" s="3" t="s">
        <v>37</v>
      </c>
      <c r="B20" s="2"/>
      <c r="C20" s="19">
        <v>1278232253</v>
      </c>
      <c r="D20" s="19">
        <v>1410695662</v>
      </c>
      <c r="E20" s="19">
        <v>1251023275</v>
      </c>
      <c r="F20" s="19">
        <v>1240664487</v>
      </c>
      <c r="G20" s="19">
        <v>1191161124</v>
      </c>
      <c r="H20" s="19">
        <v>1031756357</v>
      </c>
      <c r="I20" s="19">
        <v>1366859389</v>
      </c>
      <c r="J20" s="19">
        <v>1159226955</v>
      </c>
      <c r="K20" s="19">
        <v>1128755251</v>
      </c>
      <c r="L20" s="19">
        <v>1125450435</v>
      </c>
      <c r="M20" s="19">
        <v>1116223205</v>
      </c>
      <c r="N20" s="20">
        <v>1331012739</v>
      </c>
      <c r="O20" s="21">
        <v>14631061158</v>
      </c>
      <c r="P20" s="19">
        <v>15373689985</v>
      </c>
      <c r="Q20" s="22">
        <v>16163318140</v>
      </c>
    </row>
    <row r="21" spans="1:17" ht="13.5">
      <c r="A21" s="3" t="s">
        <v>38</v>
      </c>
      <c r="B21" s="2"/>
      <c r="C21" s="19">
        <v>340305712</v>
      </c>
      <c r="D21" s="19">
        <v>452631344</v>
      </c>
      <c r="E21" s="19">
        <v>437545180</v>
      </c>
      <c r="F21" s="19">
        <v>436831646</v>
      </c>
      <c r="G21" s="19">
        <v>457098041</v>
      </c>
      <c r="H21" s="19">
        <v>358704732</v>
      </c>
      <c r="I21" s="19">
        <v>479076355</v>
      </c>
      <c r="J21" s="19">
        <v>412929956</v>
      </c>
      <c r="K21" s="19">
        <v>472225108</v>
      </c>
      <c r="L21" s="19">
        <v>421822859</v>
      </c>
      <c r="M21" s="19">
        <v>416612145</v>
      </c>
      <c r="N21" s="20">
        <v>594274489</v>
      </c>
      <c r="O21" s="21">
        <v>5280057561</v>
      </c>
      <c r="P21" s="19">
        <v>5400350180</v>
      </c>
      <c r="Q21" s="22">
        <v>5651466263</v>
      </c>
    </row>
    <row r="22" spans="1:17" ht="13.5">
      <c r="A22" s="3" t="s">
        <v>39</v>
      </c>
      <c r="B22" s="2"/>
      <c r="C22" s="23">
        <v>101855785</v>
      </c>
      <c r="D22" s="23">
        <v>139854865</v>
      </c>
      <c r="E22" s="23">
        <v>147864640</v>
      </c>
      <c r="F22" s="23">
        <v>146242031</v>
      </c>
      <c r="G22" s="23">
        <v>154468417</v>
      </c>
      <c r="H22" s="23">
        <v>115017390</v>
      </c>
      <c r="I22" s="23">
        <v>144494649</v>
      </c>
      <c r="J22" s="23">
        <v>136087869</v>
      </c>
      <c r="K22" s="23">
        <v>135738121</v>
      </c>
      <c r="L22" s="23">
        <v>130899402</v>
      </c>
      <c r="M22" s="23">
        <v>137127144</v>
      </c>
      <c r="N22" s="24">
        <v>151092540</v>
      </c>
      <c r="O22" s="25">
        <v>1640742849</v>
      </c>
      <c r="P22" s="23">
        <v>1519867045</v>
      </c>
      <c r="Q22" s="26">
        <v>1603031365</v>
      </c>
    </row>
    <row r="23" spans="1:17" ht="13.5">
      <c r="A23" s="3" t="s">
        <v>40</v>
      </c>
      <c r="B23" s="2"/>
      <c r="C23" s="19">
        <v>152320952</v>
      </c>
      <c r="D23" s="19">
        <v>158632467</v>
      </c>
      <c r="E23" s="19">
        <v>152531621</v>
      </c>
      <c r="F23" s="19">
        <v>159045387</v>
      </c>
      <c r="G23" s="19">
        <v>153905417</v>
      </c>
      <c r="H23" s="19">
        <v>136243021</v>
      </c>
      <c r="I23" s="19">
        <v>174419306</v>
      </c>
      <c r="J23" s="19">
        <v>141728063</v>
      </c>
      <c r="K23" s="19">
        <v>144647321</v>
      </c>
      <c r="L23" s="19">
        <v>142436931</v>
      </c>
      <c r="M23" s="19">
        <v>151436992</v>
      </c>
      <c r="N23" s="20">
        <v>163424160</v>
      </c>
      <c r="O23" s="21">
        <v>1830771641</v>
      </c>
      <c r="P23" s="19">
        <v>1914977395</v>
      </c>
      <c r="Q23" s="22">
        <v>2003056617</v>
      </c>
    </row>
    <row r="24" spans="1:17" ht="13.5">
      <c r="A24" s="1" t="s">
        <v>41</v>
      </c>
      <c r="B24" s="4"/>
      <c r="C24" s="16">
        <v>19950465</v>
      </c>
      <c r="D24" s="16">
        <v>19950465</v>
      </c>
      <c r="E24" s="16">
        <v>21750465</v>
      </c>
      <c r="F24" s="16">
        <v>23598177</v>
      </c>
      <c r="G24" s="16">
        <v>19950465</v>
      </c>
      <c r="H24" s="16">
        <v>20250465</v>
      </c>
      <c r="I24" s="16">
        <v>24450465</v>
      </c>
      <c r="J24" s="16">
        <v>22227501</v>
      </c>
      <c r="K24" s="16">
        <v>23450465</v>
      </c>
      <c r="L24" s="16">
        <v>20290465</v>
      </c>
      <c r="M24" s="16">
        <v>19950465</v>
      </c>
      <c r="N24" s="27">
        <v>25250539</v>
      </c>
      <c r="O24" s="28">
        <v>261070416</v>
      </c>
      <c r="P24" s="16">
        <v>273079651</v>
      </c>
      <c r="Q24" s="29">
        <v>285641312</v>
      </c>
    </row>
    <row r="25" spans="1:17" ht="13.5">
      <c r="A25" s="5" t="s">
        <v>42</v>
      </c>
      <c r="B25" s="6"/>
      <c r="C25" s="41">
        <f aca="true" t="shared" si="4" ref="C25:Q25">+C5+C9+C15+C19+C24</f>
        <v>4094274049</v>
      </c>
      <c r="D25" s="41">
        <f t="shared" si="4"/>
        <v>3640733289</v>
      </c>
      <c r="E25" s="41">
        <f t="shared" si="4"/>
        <v>2898606980</v>
      </c>
      <c r="F25" s="41">
        <f t="shared" si="4"/>
        <v>3072049345</v>
      </c>
      <c r="G25" s="41">
        <f t="shared" si="4"/>
        <v>2929668717</v>
      </c>
      <c r="H25" s="41">
        <f t="shared" si="4"/>
        <v>3960366742</v>
      </c>
      <c r="I25" s="41">
        <f t="shared" si="4"/>
        <v>3309500713</v>
      </c>
      <c r="J25" s="41">
        <f t="shared" si="4"/>
        <v>2860823362</v>
      </c>
      <c r="K25" s="41">
        <f t="shared" si="4"/>
        <v>4191170786</v>
      </c>
      <c r="L25" s="41">
        <f>+L5+L9+L15+L19+L24</f>
        <v>2777643828</v>
      </c>
      <c r="M25" s="41">
        <f>+M5+M9+M15+M19+M24</f>
        <v>2826092580</v>
      </c>
      <c r="N25" s="42">
        <f t="shared" si="4"/>
        <v>3307531512</v>
      </c>
      <c r="O25" s="43">
        <f t="shared" si="4"/>
        <v>39868461769</v>
      </c>
      <c r="P25" s="41">
        <f t="shared" si="4"/>
        <v>41337362528</v>
      </c>
      <c r="Q25" s="44">
        <f t="shared" si="4"/>
        <v>43394359949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980247914</v>
      </c>
      <c r="D28" s="16">
        <f t="shared" si="5"/>
        <v>566894947</v>
      </c>
      <c r="E28" s="16">
        <f>SUM(E29:E31)</f>
        <v>1020124256</v>
      </c>
      <c r="F28" s="16">
        <f>SUM(F29:F31)</f>
        <v>621738081</v>
      </c>
      <c r="G28" s="16">
        <f>SUM(G29:G31)</f>
        <v>583603739</v>
      </c>
      <c r="H28" s="16">
        <f>SUM(H29:H31)</f>
        <v>882649121</v>
      </c>
      <c r="I28" s="16">
        <f t="shared" si="5"/>
        <v>551568677</v>
      </c>
      <c r="J28" s="16">
        <f t="shared" si="5"/>
        <v>526273127</v>
      </c>
      <c r="K28" s="16">
        <f t="shared" si="5"/>
        <v>859476106</v>
      </c>
      <c r="L28" s="16">
        <f>SUM(L29:L31)</f>
        <v>497303263</v>
      </c>
      <c r="M28" s="16">
        <f>SUM(M29:M31)</f>
        <v>476137223</v>
      </c>
      <c r="N28" s="17">
        <f t="shared" si="5"/>
        <v>987002415</v>
      </c>
      <c r="O28" s="18">
        <f t="shared" si="5"/>
        <v>8553018765</v>
      </c>
      <c r="P28" s="16">
        <f t="shared" si="5"/>
        <v>8952789590</v>
      </c>
      <c r="Q28" s="17">
        <f t="shared" si="5"/>
        <v>9367373087</v>
      </c>
    </row>
    <row r="29" spans="1:17" ht="13.5">
      <c r="A29" s="3" t="s">
        <v>23</v>
      </c>
      <c r="B29" s="2"/>
      <c r="C29" s="19">
        <v>245576891</v>
      </c>
      <c r="D29" s="19">
        <v>83799436</v>
      </c>
      <c r="E29" s="19">
        <v>187626487</v>
      </c>
      <c r="F29" s="19">
        <v>85659990</v>
      </c>
      <c r="G29" s="19">
        <v>79050854</v>
      </c>
      <c r="H29" s="19">
        <v>75412454</v>
      </c>
      <c r="I29" s="19">
        <v>87736108</v>
      </c>
      <c r="J29" s="19">
        <v>77816914</v>
      </c>
      <c r="K29" s="19">
        <v>75607621</v>
      </c>
      <c r="L29" s="19">
        <v>82476257</v>
      </c>
      <c r="M29" s="19">
        <v>73959740</v>
      </c>
      <c r="N29" s="20">
        <v>75549354</v>
      </c>
      <c r="O29" s="21">
        <v>1230272110</v>
      </c>
      <c r="P29" s="19">
        <v>1297729250</v>
      </c>
      <c r="Q29" s="22">
        <v>1369051851</v>
      </c>
    </row>
    <row r="30" spans="1:17" ht="13.5">
      <c r="A30" s="3" t="s">
        <v>24</v>
      </c>
      <c r="B30" s="2"/>
      <c r="C30" s="23">
        <v>725378722</v>
      </c>
      <c r="D30" s="23">
        <v>463009657</v>
      </c>
      <c r="E30" s="23">
        <v>812454152</v>
      </c>
      <c r="F30" s="23">
        <v>515958804</v>
      </c>
      <c r="G30" s="23">
        <v>484640835</v>
      </c>
      <c r="H30" s="23">
        <v>787324617</v>
      </c>
      <c r="I30" s="23">
        <v>443920519</v>
      </c>
      <c r="J30" s="23">
        <v>428544163</v>
      </c>
      <c r="K30" s="23">
        <v>764072211</v>
      </c>
      <c r="L30" s="23">
        <v>395129599</v>
      </c>
      <c r="M30" s="23">
        <v>382481346</v>
      </c>
      <c r="N30" s="24">
        <v>892129259</v>
      </c>
      <c r="O30" s="25">
        <v>7095043776</v>
      </c>
      <c r="P30" s="23">
        <v>7415597831</v>
      </c>
      <c r="Q30" s="26">
        <v>7746481110</v>
      </c>
    </row>
    <row r="31" spans="1:17" ht="13.5">
      <c r="A31" s="3" t="s">
        <v>25</v>
      </c>
      <c r="B31" s="2"/>
      <c r="C31" s="19">
        <v>9292301</v>
      </c>
      <c r="D31" s="19">
        <v>20085854</v>
      </c>
      <c r="E31" s="19">
        <v>20043617</v>
      </c>
      <c r="F31" s="19">
        <v>20119287</v>
      </c>
      <c r="G31" s="19">
        <v>19912050</v>
      </c>
      <c r="H31" s="19">
        <v>19912050</v>
      </c>
      <c r="I31" s="19">
        <v>19912050</v>
      </c>
      <c r="J31" s="19">
        <v>19912050</v>
      </c>
      <c r="K31" s="19">
        <v>19796274</v>
      </c>
      <c r="L31" s="19">
        <v>19697407</v>
      </c>
      <c r="M31" s="19">
        <v>19696137</v>
      </c>
      <c r="N31" s="20">
        <v>19323802</v>
      </c>
      <c r="O31" s="21">
        <v>227702879</v>
      </c>
      <c r="P31" s="19">
        <v>239462509</v>
      </c>
      <c r="Q31" s="22">
        <v>251840126</v>
      </c>
    </row>
    <row r="32" spans="1:17" ht="13.5">
      <c r="A32" s="1" t="s">
        <v>26</v>
      </c>
      <c r="B32" s="2"/>
      <c r="C32" s="16">
        <f aca="true" t="shared" si="6" ref="C32:Q32">SUM(C33:C37)</f>
        <v>659600991</v>
      </c>
      <c r="D32" s="16">
        <f t="shared" si="6"/>
        <v>556684336</v>
      </c>
      <c r="E32" s="16">
        <f>SUM(E33:E37)</f>
        <v>517963135</v>
      </c>
      <c r="F32" s="16">
        <f>SUM(F33:F37)</f>
        <v>650441292</v>
      </c>
      <c r="G32" s="16">
        <f>SUM(G33:G37)</f>
        <v>569099672</v>
      </c>
      <c r="H32" s="16">
        <f>SUM(H33:H37)</f>
        <v>529136690</v>
      </c>
      <c r="I32" s="16">
        <f t="shared" si="6"/>
        <v>570347711</v>
      </c>
      <c r="J32" s="16">
        <f t="shared" si="6"/>
        <v>464365960</v>
      </c>
      <c r="K32" s="16">
        <f t="shared" si="6"/>
        <v>455201745</v>
      </c>
      <c r="L32" s="16">
        <f>SUM(L33:L37)</f>
        <v>544831251</v>
      </c>
      <c r="M32" s="16">
        <f>SUM(M33:M37)</f>
        <v>421198112</v>
      </c>
      <c r="N32" s="27">
        <f t="shared" si="6"/>
        <v>420345623</v>
      </c>
      <c r="O32" s="28">
        <f t="shared" si="6"/>
        <v>6359216592</v>
      </c>
      <c r="P32" s="16">
        <f t="shared" si="6"/>
        <v>6738734199</v>
      </c>
      <c r="Q32" s="29">
        <f t="shared" si="6"/>
        <v>6754533893</v>
      </c>
    </row>
    <row r="33" spans="1:17" ht="13.5">
      <c r="A33" s="3" t="s">
        <v>27</v>
      </c>
      <c r="B33" s="2"/>
      <c r="C33" s="19">
        <v>37738037</v>
      </c>
      <c r="D33" s="19">
        <v>34178255</v>
      </c>
      <c r="E33" s="19">
        <v>27289383</v>
      </c>
      <c r="F33" s="19">
        <v>38351575</v>
      </c>
      <c r="G33" s="19">
        <v>29101459</v>
      </c>
      <c r="H33" s="19">
        <v>33586251</v>
      </c>
      <c r="I33" s="19">
        <v>35240414</v>
      </c>
      <c r="J33" s="19">
        <v>29494267</v>
      </c>
      <c r="K33" s="19">
        <v>33088771</v>
      </c>
      <c r="L33" s="19">
        <v>32461629</v>
      </c>
      <c r="M33" s="19">
        <v>25059263</v>
      </c>
      <c r="N33" s="20">
        <v>25059367</v>
      </c>
      <c r="O33" s="21">
        <v>380648740</v>
      </c>
      <c r="P33" s="19">
        <v>391865822</v>
      </c>
      <c r="Q33" s="22">
        <v>413631969</v>
      </c>
    </row>
    <row r="34" spans="1:17" ht="13.5">
      <c r="A34" s="3" t="s">
        <v>28</v>
      </c>
      <c r="B34" s="2"/>
      <c r="C34" s="19">
        <v>65126890</v>
      </c>
      <c r="D34" s="19">
        <v>71197302</v>
      </c>
      <c r="E34" s="19">
        <v>55701031</v>
      </c>
      <c r="F34" s="19">
        <v>72701894</v>
      </c>
      <c r="G34" s="19">
        <v>56208384</v>
      </c>
      <c r="H34" s="19">
        <v>66831156</v>
      </c>
      <c r="I34" s="19">
        <v>55701031</v>
      </c>
      <c r="J34" s="19">
        <v>67422052</v>
      </c>
      <c r="K34" s="19">
        <v>54917172</v>
      </c>
      <c r="L34" s="19">
        <v>43743882</v>
      </c>
      <c r="M34" s="19">
        <v>32667596</v>
      </c>
      <c r="N34" s="20">
        <v>32667596</v>
      </c>
      <c r="O34" s="21">
        <v>674886075</v>
      </c>
      <c r="P34" s="19">
        <v>711649914</v>
      </c>
      <c r="Q34" s="22">
        <v>752279145</v>
      </c>
    </row>
    <row r="35" spans="1:17" ht="13.5">
      <c r="A35" s="3" t="s">
        <v>29</v>
      </c>
      <c r="B35" s="2"/>
      <c r="C35" s="19">
        <v>330426213</v>
      </c>
      <c r="D35" s="19">
        <v>327759664</v>
      </c>
      <c r="E35" s="19">
        <v>326305866</v>
      </c>
      <c r="F35" s="19">
        <v>330914201</v>
      </c>
      <c r="G35" s="19">
        <v>343631115</v>
      </c>
      <c r="H35" s="19">
        <v>328427771</v>
      </c>
      <c r="I35" s="19">
        <v>268132365</v>
      </c>
      <c r="J35" s="19">
        <v>267556196</v>
      </c>
      <c r="K35" s="19">
        <v>264521092</v>
      </c>
      <c r="L35" s="19">
        <v>266107398</v>
      </c>
      <c r="M35" s="19">
        <v>263570515</v>
      </c>
      <c r="N35" s="20">
        <v>262413694</v>
      </c>
      <c r="O35" s="21">
        <v>3579766104</v>
      </c>
      <c r="P35" s="19">
        <v>3808530905</v>
      </c>
      <c r="Q35" s="22">
        <v>3660142834</v>
      </c>
    </row>
    <row r="36" spans="1:17" ht="13.5">
      <c r="A36" s="3" t="s">
        <v>30</v>
      </c>
      <c r="B36" s="2"/>
      <c r="C36" s="19">
        <v>65050251</v>
      </c>
      <c r="D36" s="19">
        <v>65050251</v>
      </c>
      <c r="E36" s="19">
        <v>65356924</v>
      </c>
      <c r="F36" s="19">
        <v>65050251</v>
      </c>
      <c r="G36" s="19">
        <v>65050251</v>
      </c>
      <c r="H36" s="19">
        <v>65356924</v>
      </c>
      <c r="I36" s="19">
        <v>65050251</v>
      </c>
      <c r="J36" s="19">
        <v>65050251</v>
      </c>
      <c r="K36" s="19">
        <v>65356924</v>
      </c>
      <c r="L36" s="19">
        <v>65050251</v>
      </c>
      <c r="M36" s="19">
        <v>65050251</v>
      </c>
      <c r="N36" s="20">
        <v>65356924</v>
      </c>
      <c r="O36" s="21">
        <v>781829673</v>
      </c>
      <c r="P36" s="19">
        <v>841035592</v>
      </c>
      <c r="Q36" s="22">
        <v>885039062</v>
      </c>
    </row>
    <row r="37" spans="1:17" ht="13.5">
      <c r="A37" s="3" t="s">
        <v>31</v>
      </c>
      <c r="B37" s="2"/>
      <c r="C37" s="23">
        <v>161259600</v>
      </c>
      <c r="D37" s="23">
        <v>58498864</v>
      </c>
      <c r="E37" s="23">
        <v>43309931</v>
      </c>
      <c r="F37" s="23">
        <v>143423371</v>
      </c>
      <c r="G37" s="23">
        <v>75108463</v>
      </c>
      <c r="H37" s="23">
        <v>34934588</v>
      </c>
      <c r="I37" s="23">
        <v>146223650</v>
      </c>
      <c r="J37" s="23">
        <v>34843194</v>
      </c>
      <c r="K37" s="23">
        <v>37317786</v>
      </c>
      <c r="L37" s="23">
        <v>137468091</v>
      </c>
      <c r="M37" s="23">
        <v>34850487</v>
      </c>
      <c r="N37" s="24">
        <v>34848042</v>
      </c>
      <c r="O37" s="25">
        <v>942086000</v>
      </c>
      <c r="P37" s="23">
        <v>985651966</v>
      </c>
      <c r="Q37" s="26">
        <v>1043440883</v>
      </c>
    </row>
    <row r="38" spans="1:17" ht="13.5">
      <c r="A38" s="1" t="s">
        <v>32</v>
      </c>
      <c r="B38" s="4"/>
      <c r="C38" s="16">
        <f aca="true" t="shared" si="7" ref="C38:Q38">SUM(C39:C41)</f>
        <v>281124254</v>
      </c>
      <c r="D38" s="16">
        <f t="shared" si="7"/>
        <v>303587448</v>
      </c>
      <c r="E38" s="16">
        <f>SUM(E39:E41)</f>
        <v>318712049</v>
      </c>
      <c r="F38" s="16">
        <f>SUM(F39:F41)</f>
        <v>273889114</v>
      </c>
      <c r="G38" s="16">
        <f>SUM(G39:G41)</f>
        <v>299780422</v>
      </c>
      <c r="H38" s="16">
        <f>SUM(H39:H41)</f>
        <v>278393406</v>
      </c>
      <c r="I38" s="16">
        <f t="shared" si="7"/>
        <v>292004808</v>
      </c>
      <c r="J38" s="16">
        <f t="shared" si="7"/>
        <v>271582701</v>
      </c>
      <c r="K38" s="16">
        <f t="shared" si="7"/>
        <v>294528687</v>
      </c>
      <c r="L38" s="16">
        <f>SUM(L39:L41)</f>
        <v>250692169</v>
      </c>
      <c r="M38" s="16">
        <f>SUM(M39:M41)</f>
        <v>234681081</v>
      </c>
      <c r="N38" s="27">
        <f t="shared" si="7"/>
        <v>245218921</v>
      </c>
      <c r="O38" s="28">
        <f t="shared" si="7"/>
        <v>3344194953</v>
      </c>
      <c r="P38" s="16">
        <f t="shared" si="7"/>
        <v>3441392623</v>
      </c>
      <c r="Q38" s="29">
        <f t="shared" si="7"/>
        <v>3627599694</v>
      </c>
    </row>
    <row r="39" spans="1:17" ht="13.5">
      <c r="A39" s="3" t="s">
        <v>33</v>
      </c>
      <c r="B39" s="2"/>
      <c r="C39" s="19">
        <v>89716263</v>
      </c>
      <c r="D39" s="19">
        <v>81487730</v>
      </c>
      <c r="E39" s="19">
        <v>117785411</v>
      </c>
      <c r="F39" s="19">
        <v>81626346</v>
      </c>
      <c r="G39" s="19">
        <v>83138365</v>
      </c>
      <c r="H39" s="19">
        <v>81798059</v>
      </c>
      <c r="I39" s="19">
        <v>88787456</v>
      </c>
      <c r="J39" s="19">
        <v>81539877</v>
      </c>
      <c r="K39" s="19">
        <v>81481497</v>
      </c>
      <c r="L39" s="19">
        <v>81481497</v>
      </c>
      <c r="M39" s="19">
        <v>81481497</v>
      </c>
      <c r="N39" s="20">
        <v>81665850</v>
      </c>
      <c r="O39" s="21">
        <v>1031989863</v>
      </c>
      <c r="P39" s="19">
        <v>1088721539</v>
      </c>
      <c r="Q39" s="22">
        <v>1150022508</v>
      </c>
    </row>
    <row r="40" spans="1:17" ht="13.5">
      <c r="A40" s="3" t="s">
        <v>34</v>
      </c>
      <c r="B40" s="2"/>
      <c r="C40" s="19">
        <v>165497161</v>
      </c>
      <c r="D40" s="19">
        <v>196274929</v>
      </c>
      <c r="E40" s="19">
        <v>167831055</v>
      </c>
      <c r="F40" s="19">
        <v>165982954</v>
      </c>
      <c r="G40" s="19">
        <v>190817268</v>
      </c>
      <c r="H40" s="19">
        <v>169398137</v>
      </c>
      <c r="I40" s="19">
        <v>177313942</v>
      </c>
      <c r="J40" s="19">
        <v>164007358</v>
      </c>
      <c r="K40" s="19">
        <v>185849980</v>
      </c>
      <c r="L40" s="19">
        <v>168194231</v>
      </c>
      <c r="M40" s="19">
        <v>152219626</v>
      </c>
      <c r="N40" s="20">
        <v>161200692</v>
      </c>
      <c r="O40" s="21">
        <v>2064587329</v>
      </c>
      <c r="P40" s="19">
        <v>2091317737</v>
      </c>
      <c r="Q40" s="22">
        <v>2201607479</v>
      </c>
    </row>
    <row r="41" spans="1:17" ht="13.5">
      <c r="A41" s="3" t="s">
        <v>35</v>
      </c>
      <c r="B41" s="2"/>
      <c r="C41" s="19">
        <v>25910830</v>
      </c>
      <c r="D41" s="19">
        <v>25824789</v>
      </c>
      <c r="E41" s="19">
        <v>33095583</v>
      </c>
      <c r="F41" s="19">
        <v>26279814</v>
      </c>
      <c r="G41" s="19">
        <v>25824789</v>
      </c>
      <c r="H41" s="19">
        <v>27197210</v>
      </c>
      <c r="I41" s="19">
        <v>25903410</v>
      </c>
      <c r="J41" s="19">
        <v>26035466</v>
      </c>
      <c r="K41" s="19">
        <v>27197210</v>
      </c>
      <c r="L41" s="19">
        <v>1016441</v>
      </c>
      <c r="M41" s="19">
        <v>979958</v>
      </c>
      <c r="N41" s="20">
        <v>2352379</v>
      </c>
      <c r="O41" s="21">
        <v>247617761</v>
      </c>
      <c r="P41" s="19">
        <v>261353347</v>
      </c>
      <c r="Q41" s="22">
        <v>275969707</v>
      </c>
    </row>
    <row r="42" spans="1:17" ht="13.5">
      <c r="A42" s="1" t="s">
        <v>36</v>
      </c>
      <c r="B42" s="4"/>
      <c r="C42" s="16">
        <f aca="true" t="shared" si="8" ref="C42:Q42">SUM(C43:C46)</f>
        <v>922630840</v>
      </c>
      <c r="D42" s="16">
        <f t="shared" si="8"/>
        <v>2092538789</v>
      </c>
      <c r="E42" s="16">
        <f>SUM(E43:E46)</f>
        <v>2080345556</v>
      </c>
      <c r="F42" s="16">
        <f>SUM(F43:F46)</f>
        <v>1486700405</v>
      </c>
      <c r="G42" s="16">
        <f>SUM(G43:G46)</f>
        <v>1599890347</v>
      </c>
      <c r="H42" s="16">
        <f>SUM(H43:H46)</f>
        <v>1498704076</v>
      </c>
      <c r="I42" s="16">
        <f t="shared" si="8"/>
        <v>1456595210</v>
      </c>
      <c r="J42" s="16">
        <f t="shared" si="8"/>
        <v>1481969994</v>
      </c>
      <c r="K42" s="16">
        <f t="shared" si="8"/>
        <v>1466222384</v>
      </c>
      <c r="L42" s="16">
        <f>SUM(L43:L46)</f>
        <v>1278928735</v>
      </c>
      <c r="M42" s="16">
        <f>SUM(M43:M46)</f>
        <v>1247269470</v>
      </c>
      <c r="N42" s="27">
        <f t="shared" si="8"/>
        <v>2640311998</v>
      </c>
      <c r="O42" s="28">
        <f t="shared" si="8"/>
        <v>19252107447</v>
      </c>
      <c r="P42" s="16">
        <f t="shared" si="8"/>
        <v>20345083057</v>
      </c>
      <c r="Q42" s="29">
        <f t="shared" si="8"/>
        <v>21693343056</v>
      </c>
    </row>
    <row r="43" spans="1:17" ht="13.5">
      <c r="A43" s="3" t="s">
        <v>37</v>
      </c>
      <c r="B43" s="2"/>
      <c r="C43" s="19">
        <v>292892948</v>
      </c>
      <c r="D43" s="19">
        <v>1497537613</v>
      </c>
      <c r="E43" s="19">
        <v>1454426583</v>
      </c>
      <c r="F43" s="19">
        <v>883328011</v>
      </c>
      <c r="G43" s="19">
        <v>974144052</v>
      </c>
      <c r="H43" s="19">
        <v>902220937</v>
      </c>
      <c r="I43" s="19">
        <v>886798055</v>
      </c>
      <c r="J43" s="19">
        <v>890574149</v>
      </c>
      <c r="K43" s="19">
        <v>895863150</v>
      </c>
      <c r="L43" s="19">
        <v>883296757</v>
      </c>
      <c r="M43" s="19">
        <v>865877353</v>
      </c>
      <c r="N43" s="20">
        <v>2002961356</v>
      </c>
      <c r="O43" s="21">
        <v>12429920970</v>
      </c>
      <c r="P43" s="19">
        <v>13148187878</v>
      </c>
      <c r="Q43" s="22">
        <v>14094280210</v>
      </c>
    </row>
    <row r="44" spans="1:17" ht="13.5">
      <c r="A44" s="3" t="s">
        <v>38</v>
      </c>
      <c r="B44" s="2"/>
      <c r="C44" s="19">
        <v>262794896</v>
      </c>
      <c r="D44" s="19">
        <v>347213645</v>
      </c>
      <c r="E44" s="19">
        <v>361323741</v>
      </c>
      <c r="F44" s="19">
        <v>348158442</v>
      </c>
      <c r="G44" s="19">
        <v>376762304</v>
      </c>
      <c r="H44" s="19">
        <v>331842932</v>
      </c>
      <c r="I44" s="19">
        <v>321762751</v>
      </c>
      <c r="J44" s="19">
        <v>343699752</v>
      </c>
      <c r="K44" s="19">
        <v>311541058</v>
      </c>
      <c r="L44" s="19">
        <v>325897937</v>
      </c>
      <c r="M44" s="19">
        <v>318057761</v>
      </c>
      <c r="N44" s="20">
        <v>557041533</v>
      </c>
      <c r="O44" s="21">
        <v>4206096468</v>
      </c>
      <c r="P44" s="19">
        <v>4430239340</v>
      </c>
      <c r="Q44" s="22">
        <v>4669238973</v>
      </c>
    </row>
    <row r="45" spans="1:17" ht="13.5">
      <c r="A45" s="3" t="s">
        <v>39</v>
      </c>
      <c r="B45" s="2"/>
      <c r="C45" s="23">
        <v>188794864</v>
      </c>
      <c r="D45" s="23">
        <v>69639399</v>
      </c>
      <c r="E45" s="23">
        <v>69754162</v>
      </c>
      <c r="F45" s="23">
        <v>77065820</v>
      </c>
      <c r="G45" s="23">
        <v>70835859</v>
      </c>
      <c r="H45" s="23">
        <v>69799137</v>
      </c>
      <c r="I45" s="23">
        <v>69886272</v>
      </c>
      <c r="J45" s="23">
        <v>69547961</v>
      </c>
      <c r="K45" s="23">
        <v>63977106</v>
      </c>
      <c r="L45" s="23">
        <v>69629107</v>
      </c>
      <c r="M45" s="23">
        <v>63229422</v>
      </c>
      <c r="N45" s="24">
        <v>63511237</v>
      </c>
      <c r="O45" s="25">
        <v>945670244</v>
      </c>
      <c r="P45" s="23">
        <v>1001780845</v>
      </c>
      <c r="Q45" s="26">
        <v>1064359279</v>
      </c>
    </row>
    <row r="46" spans="1:17" ht="13.5">
      <c r="A46" s="3" t="s">
        <v>40</v>
      </c>
      <c r="B46" s="2"/>
      <c r="C46" s="19">
        <v>178148132</v>
      </c>
      <c r="D46" s="19">
        <v>178148132</v>
      </c>
      <c r="E46" s="19">
        <v>194841070</v>
      </c>
      <c r="F46" s="19">
        <v>178148132</v>
      </c>
      <c r="G46" s="19">
        <v>178148132</v>
      </c>
      <c r="H46" s="19">
        <v>194841070</v>
      </c>
      <c r="I46" s="19">
        <v>178148132</v>
      </c>
      <c r="J46" s="19">
        <v>178148132</v>
      </c>
      <c r="K46" s="19">
        <v>194841070</v>
      </c>
      <c r="L46" s="19">
        <v>104934</v>
      </c>
      <c r="M46" s="19">
        <v>104934</v>
      </c>
      <c r="N46" s="20">
        <v>16797872</v>
      </c>
      <c r="O46" s="21">
        <v>1670419765</v>
      </c>
      <c r="P46" s="19">
        <v>1764874994</v>
      </c>
      <c r="Q46" s="22">
        <v>1865464594</v>
      </c>
    </row>
    <row r="47" spans="1:17" ht="13.5">
      <c r="A47" s="1" t="s">
        <v>41</v>
      </c>
      <c r="B47" s="4"/>
      <c r="C47" s="16">
        <v>24985906</v>
      </c>
      <c r="D47" s="16">
        <v>18989972</v>
      </c>
      <c r="E47" s="16">
        <v>14587247</v>
      </c>
      <c r="F47" s="16">
        <v>14673887</v>
      </c>
      <c r="G47" s="16">
        <v>17154374</v>
      </c>
      <c r="H47" s="16">
        <v>14587247</v>
      </c>
      <c r="I47" s="16">
        <v>14653886</v>
      </c>
      <c r="J47" s="16">
        <v>14587247</v>
      </c>
      <c r="K47" s="16">
        <v>17153442</v>
      </c>
      <c r="L47" s="16">
        <v>14676980</v>
      </c>
      <c r="M47" s="16">
        <v>14588544</v>
      </c>
      <c r="N47" s="27">
        <v>17483310</v>
      </c>
      <c r="O47" s="28">
        <v>198121944</v>
      </c>
      <c r="P47" s="16">
        <v>208647524</v>
      </c>
      <c r="Q47" s="29">
        <v>219773817</v>
      </c>
    </row>
    <row r="48" spans="1:17" ht="13.5">
      <c r="A48" s="5" t="s">
        <v>44</v>
      </c>
      <c r="B48" s="6"/>
      <c r="C48" s="41">
        <f aca="true" t="shared" si="9" ref="C48:Q48">+C28+C32+C38+C42+C47</f>
        <v>2868589905</v>
      </c>
      <c r="D48" s="41">
        <f t="shared" si="9"/>
        <v>3538695492</v>
      </c>
      <c r="E48" s="41">
        <f>+E28+E32+E38+E42+E47</f>
        <v>3951732243</v>
      </c>
      <c r="F48" s="41">
        <f>+F28+F32+F38+F42+F47</f>
        <v>3047442779</v>
      </c>
      <c r="G48" s="41">
        <f>+G28+G32+G38+G42+G47</f>
        <v>3069528554</v>
      </c>
      <c r="H48" s="41">
        <f>+H28+H32+H38+H42+H47</f>
        <v>3203470540</v>
      </c>
      <c r="I48" s="41">
        <f t="shared" si="9"/>
        <v>2885170292</v>
      </c>
      <c r="J48" s="41">
        <f t="shared" si="9"/>
        <v>2758779029</v>
      </c>
      <c r="K48" s="41">
        <f t="shared" si="9"/>
        <v>3092582364</v>
      </c>
      <c r="L48" s="41">
        <f>+L28+L32+L38+L42+L47</f>
        <v>2586432398</v>
      </c>
      <c r="M48" s="41">
        <f>+M28+M32+M38+M42+M47</f>
        <v>2393874430</v>
      </c>
      <c r="N48" s="42">
        <f t="shared" si="9"/>
        <v>4310362267</v>
      </c>
      <c r="O48" s="43">
        <f t="shared" si="9"/>
        <v>37706659701</v>
      </c>
      <c r="P48" s="41">
        <f t="shared" si="9"/>
        <v>39686646993</v>
      </c>
      <c r="Q48" s="44">
        <f t="shared" si="9"/>
        <v>41662623547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1225684144</v>
      </c>
      <c r="D49" s="45">
        <f t="shared" si="10"/>
        <v>102037797</v>
      </c>
      <c r="E49" s="45">
        <f t="shared" si="10"/>
        <v>-1053125263</v>
      </c>
      <c r="F49" s="45">
        <f t="shared" si="10"/>
        <v>24606566</v>
      </c>
      <c r="G49" s="45">
        <f t="shared" si="10"/>
        <v>-139859837</v>
      </c>
      <c r="H49" s="45">
        <f t="shared" si="10"/>
        <v>756896202</v>
      </c>
      <c r="I49" s="45">
        <f t="shared" si="10"/>
        <v>424330421</v>
      </c>
      <c r="J49" s="45">
        <f t="shared" si="10"/>
        <v>102044333</v>
      </c>
      <c r="K49" s="45">
        <f t="shared" si="10"/>
        <v>1098588422</v>
      </c>
      <c r="L49" s="45">
        <f>+L25-L48</f>
        <v>191211430</v>
      </c>
      <c r="M49" s="45">
        <f>+M25-M48</f>
        <v>432218150</v>
      </c>
      <c r="N49" s="46">
        <f t="shared" si="10"/>
        <v>-1002830755</v>
      </c>
      <c r="O49" s="47">
        <f t="shared" si="10"/>
        <v>2161802068</v>
      </c>
      <c r="P49" s="45">
        <f t="shared" si="10"/>
        <v>1650715535</v>
      </c>
      <c r="Q49" s="48">
        <f t="shared" si="10"/>
        <v>1731736402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81506059</v>
      </c>
      <c r="D5" s="16">
        <f t="shared" si="0"/>
        <v>81506059</v>
      </c>
      <c r="E5" s="16">
        <f t="shared" si="0"/>
        <v>81506059</v>
      </c>
      <c r="F5" s="16">
        <f t="shared" si="0"/>
        <v>81506059</v>
      </c>
      <c r="G5" s="16">
        <f t="shared" si="0"/>
        <v>81506059</v>
      </c>
      <c r="H5" s="16">
        <f t="shared" si="0"/>
        <v>81506059</v>
      </c>
      <c r="I5" s="16">
        <f t="shared" si="0"/>
        <v>81506059</v>
      </c>
      <c r="J5" s="16">
        <f t="shared" si="0"/>
        <v>81506059</v>
      </c>
      <c r="K5" s="16">
        <f t="shared" si="0"/>
        <v>81506059</v>
      </c>
      <c r="L5" s="16">
        <f>SUM(L6:L8)</f>
        <v>81506059</v>
      </c>
      <c r="M5" s="16">
        <f>SUM(M6:M8)</f>
        <v>81506059</v>
      </c>
      <c r="N5" s="17">
        <f t="shared" si="0"/>
        <v>81506180</v>
      </c>
      <c r="O5" s="18">
        <f t="shared" si="0"/>
        <v>978072829</v>
      </c>
      <c r="P5" s="16">
        <f t="shared" si="0"/>
        <v>1021977593</v>
      </c>
      <c r="Q5" s="17">
        <f t="shared" si="0"/>
        <v>1067881289</v>
      </c>
    </row>
    <row r="6" spans="1:17" ht="13.5">
      <c r="A6" s="3" t="s">
        <v>23</v>
      </c>
      <c r="B6" s="2"/>
      <c r="C6" s="19">
        <v>422</v>
      </c>
      <c r="D6" s="19">
        <v>422</v>
      </c>
      <c r="E6" s="19">
        <v>422</v>
      </c>
      <c r="F6" s="19">
        <v>422</v>
      </c>
      <c r="G6" s="19">
        <v>422</v>
      </c>
      <c r="H6" s="19">
        <v>422</v>
      </c>
      <c r="I6" s="19">
        <v>422</v>
      </c>
      <c r="J6" s="19">
        <v>422</v>
      </c>
      <c r="K6" s="19">
        <v>422</v>
      </c>
      <c r="L6" s="19">
        <v>422</v>
      </c>
      <c r="M6" s="19">
        <v>422</v>
      </c>
      <c r="N6" s="20">
        <v>429</v>
      </c>
      <c r="O6" s="21">
        <v>5071</v>
      </c>
      <c r="P6" s="19">
        <v>5325</v>
      </c>
      <c r="Q6" s="22">
        <v>5591</v>
      </c>
    </row>
    <row r="7" spans="1:17" ht="13.5">
      <c r="A7" s="3" t="s">
        <v>24</v>
      </c>
      <c r="B7" s="2"/>
      <c r="C7" s="23">
        <v>81505637</v>
      </c>
      <c r="D7" s="23">
        <v>81505637</v>
      </c>
      <c r="E7" s="23">
        <v>81505637</v>
      </c>
      <c r="F7" s="23">
        <v>81505637</v>
      </c>
      <c r="G7" s="23">
        <v>81505637</v>
      </c>
      <c r="H7" s="23">
        <v>81505637</v>
      </c>
      <c r="I7" s="23">
        <v>81505637</v>
      </c>
      <c r="J7" s="23">
        <v>81505637</v>
      </c>
      <c r="K7" s="23">
        <v>81505637</v>
      </c>
      <c r="L7" s="23">
        <v>81505637</v>
      </c>
      <c r="M7" s="23">
        <v>81505637</v>
      </c>
      <c r="N7" s="24">
        <v>81505751</v>
      </c>
      <c r="O7" s="25">
        <v>978067758</v>
      </c>
      <c r="P7" s="23">
        <v>1021972268</v>
      </c>
      <c r="Q7" s="26">
        <v>1067875698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20972465</v>
      </c>
      <c r="D9" s="16">
        <f t="shared" si="1"/>
        <v>20972465</v>
      </c>
      <c r="E9" s="16">
        <f t="shared" si="1"/>
        <v>20972465</v>
      </c>
      <c r="F9" s="16">
        <f t="shared" si="1"/>
        <v>20972465</v>
      </c>
      <c r="G9" s="16">
        <f t="shared" si="1"/>
        <v>20972465</v>
      </c>
      <c r="H9" s="16">
        <f t="shared" si="1"/>
        <v>20972465</v>
      </c>
      <c r="I9" s="16">
        <f t="shared" si="1"/>
        <v>20972465</v>
      </c>
      <c r="J9" s="16">
        <f t="shared" si="1"/>
        <v>20972465</v>
      </c>
      <c r="K9" s="16">
        <f t="shared" si="1"/>
        <v>20972465</v>
      </c>
      <c r="L9" s="16">
        <f>SUM(L10:L14)</f>
        <v>20972465</v>
      </c>
      <c r="M9" s="16">
        <f>SUM(M10:M14)</f>
        <v>20972465</v>
      </c>
      <c r="N9" s="27">
        <f t="shared" si="1"/>
        <v>20972579</v>
      </c>
      <c r="O9" s="28">
        <f t="shared" si="1"/>
        <v>251669694</v>
      </c>
      <c r="P9" s="16">
        <f t="shared" si="1"/>
        <v>232029388</v>
      </c>
      <c r="Q9" s="29">
        <f t="shared" si="1"/>
        <v>242719233</v>
      </c>
    </row>
    <row r="10" spans="1:17" ht="13.5">
      <c r="A10" s="3" t="s">
        <v>27</v>
      </c>
      <c r="B10" s="2"/>
      <c r="C10" s="19">
        <v>17724767</v>
      </c>
      <c r="D10" s="19">
        <v>17724767</v>
      </c>
      <c r="E10" s="19">
        <v>17724767</v>
      </c>
      <c r="F10" s="19">
        <v>17724767</v>
      </c>
      <c r="G10" s="19">
        <v>17724767</v>
      </c>
      <c r="H10" s="19">
        <v>17724767</v>
      </c>
      <c r="I10" s="19">
        <v>17724767</v>
      </c>
      <c r="J10" s="19">
        <v>17724767</v>
      </c>
      <c r="K10" s="19">
        <v>17724767</v>
      </c>
      <c r="L10" s="19">
        <v>17724767</v>
      </c>
      <c r="M10" s="19">
        <v>17724767</v>
      </c>
      <c r="N10" s="20">
        <v>17724817</v>
      </c>
      <c r="O10" s="21">
        <v>212697254</v>
      </c>
      <c r="P10" s="19">
        <v>222459988</v>
      </c>
      <c r="Q10" s="22">
        <v>232671363</v>
      </c>
    </row>
    <row r="11" spans="1:17" ht="13.5">
      <c r="A11" s="3" t="s">
        <v>28</v>
      </c>
      <c r="B11" s="2"/>
      <c r="C11" s="19">
        <v>356</v>
      </c>
      <c r="D11" s="19">
        <v>356</v>
      </c>
      <c r="E11" s="19">
        <v>356</v>
      </c>
      <c r="F11" s="19">
        <v>356</v>
      </c>
      <c r="G11" s="19">
        <v>356</v>
      </c>
      <c r="H11" s="19">
        <v>356</v>
      </c>
      <c r="I11" s="19">
        <v>356</v>
      </c>
      <c r="J11" s="19">
        <v>356</v>
      </c>
      <c r="K11" s="19">
        <v>356</v>
      </c>
      <c r="L11" s="19">
        <v>356</v>
      </c>
      <c r="M11" s="19">
        <v>356</v>
      </c>
      <c r="N11" s="20">
        <v>368</v>
      </c>
      <c r="O11" s="21">
        <v>4284</v>
      </c>
      <c r="P11" s="19">
        <v>4498</v>
      </c>
      <c r="Q11" s="22">
        <v>4723</v>
      </c>
    </row>
    <row r="12" spans="1:17" ht="13.5">
      <c r="A12" s="3" t="s">
        <v>29</v>
      </c>
      <c r="B12" s="2"/>
      <c r="C12" s="19">
        <v>32040</v>
      </c>
      <c r="D12" s="19">
        <v>32040</v>
      </c>
      <c r="E12" s="19">
        <v>32040</v>
      </c>
      <c r="F12" s="19">
        <v>32040</v>
      </c>
      <c r="G12" s="19">
        <v>32040</v>
      </c>
      <c r="H12" s="19">
        <v>32040</v>
      </c>
      <c r="I12" s="19">
        <v>32040</v>
      </c>
      <c r="J12" s="19">
        <v>32040</v>
      </c>
      <c r="K12" s="19">
        <v>32040</v>
      </c>
      <c r="L12" s="19">
        <v>32040</v>
      </c>
      <c r="M12" s="19">
        <v>32040</v>
      </c>
      <c r="N12" s="20">
        <v>32046</v>
      </c>
      <c r="O12" s="21">
        <v>384486</v>
      </c>
      <c r="P12" s="19">
        <v>403711</v>
      </c>
      <c r="Q12" s="22">
        <v>423896</v>
      </c>
    </row>
    <row r="13" spans="1:17" ht="13.5">
      <c r="A13" s="3" t="s">
        <v>30</v>
      </c>
      <c r="B13" s="2"/>
      <c r="C13" s="19">
        <v>702805</v>
      </c>
      <c r="D13" s="19">
        <v>702805</v>
      </c>
      <c r="E13" s="19">
        <v>702805</v>
      </c>
      <c r="F13" s="19">
        <v>702805</v>
      </c>
      <c r="G13" s="19">
        <v>702805</v>
      </c>
      <c r="H13" s="19">
        <v>702805</v>
      </c>
      <c r="I13" s="19">
        <v>702805</v>
      </c>
      <c r="J13" s="19">
        <v>702805</v>
      </c>
      <c r="K13" s="19">
        <v>702805</v>
      </c>
      <c r="L13" s="19">
        <v>702805</v>
      </c>
      <c r="M13" s="19">
        <v>702805</v>
      </c>
      <c r="N13" s="20">
        <v>702845</v>
      </c>
      <c r="O13" s="21">
        <v>8433700</v>
      </c>
      <c r="P13" s="19">
        <v>8855385</v>
      </c>
      <c r="Q13" s="22">
        <v>9298155</v>
      </c>
    </row>
    <row r="14" spans="1:17" ht="13.5">
      <c r="A14" s="3" t="s">
        <v>31</v>
      </c>
      <c r="B14" s="2"/>
      <c r="C14" s="23">
        <v>2512497</v>
      </c>
      <c r="D14" s="23">
        <v>2512497</v>
      </c>
      <c r="E14" s="23">
        <v>2512497</v>
      </c>
      <c r="F14" s="23">
        <v>2512497</v>
      </c>
      <c r="G14" s="23">
        <v>2512497</v>
      </c>
      <c r="H14" s="23">
        <v>2512497</v>
      </c>
      <c r="I14" s="23">
        <v>2512497</v>
      </c>
      <c r="J14" s="23">
        <v>2512497</v>
      </c>
      <c r="K14" s="23">
        <v>2512497</v>
      </c>
      <c r="L14" s="23">
        <v>2512497</v>
      </c>
      <c r="M14" s="23">
        <v>2512497</v>
      </c>
      <c r="N14" s="24">
        <v>2512503</v>
      </c>
      <c r="O14" s="25">
        <v>30149970</v>
      </c>
      <c r="P14" s="23">
        <v>305806</v>
      </c>
      <c r="Q14" s="26">
        <v>321096</v>
      </c>
    </row>
    <row r="15" spans="1:17" ht="13.5">
      <c r="A15" s="1" t="s">
        <v>32</v>
      </c>
      <c r="B15" s="4"/>
      <c r="C15" s="16">
        <f aca="true" t="shared" si="2" ref="C15:Q15">SUM(C16:C18)</f>
        <v>88811688</v>
      </c>
      <c r="D15" s="16">
        <f t="shared" si="2"/>
        <v>88811688</v>
      </c>
      <c r="E15" s="16">
        <f t="shared" si="2"/>
        <v>88811688</v>
      </c>
      <c r="F15" s="16">
        <f t="shared" si="2"/>
        <v>88811688</v>
      </c>
      <c r="G15" s="16">
        <f t="shared" si="2"/>
        <v>88811688</v>
      </c>
      <c r="H15" s="16">
        <f t="shared" si="2"/>
        <v>88811688</v>
      </c>
      <c r="I15" s="16">
        <f t="shared" si="2"/>
        <v>88811688</v>
      </c>
      <c r="J15" s="16">
        <f t="shared" si="2"/>
        <v>88811688</v>
      </c>
      <c r="K15" s="16">
        <f t="shared" si="2"/>
        <v>88811688</v>
      </c>
      <c r="L15" s="16">
        <f>SUM(L16:L18)</f>
        <v>88811688</v>
      </c>
      <c r="M15" s="16">
        <f>SUM(M16:M18)</f>
        <v>88811688</v>
      </c>
      <c r="N15" s="27">
        <f t="shared" si="2"/>
        <v>88811752</v>
      </c>
      <c r="O15" s="28">
        <f t="shared" si="2"/>
        <v>1065740320</v>
      </c>
      <c r="P15" s="16">
        <f t="shared" si="2"/>
        <v>1149098832</v>
      </c>
      <c r="Q15" s="29">
        <f t="shared" si="2"/>
        <v>1231532310</v>
      </c>
    </row>
    <row r="16" spans="1:17" ht="13.5">
      <c r="A16" s="3" t="s">
        <v>33</v>
      </c>
      <c r="B16" s="2"/>
      <c r="C16" s="19">
        <v>88811688</v>
      </c>
      <c r="D16" s="19">
        <v>88811688</v>
      </c>
      <c r="E16" s="19">
        <v>88811688</v>
      </c>
      <c r="F16" s="19">
        <v>88811688</v>
      </c>
      <c r="G16" s="19">
        <v>88811688</v>
      </c>
      <c r="H16" s="19">
        <v>88811688</v>
      </c>
      <c r="I16" s="19">
        <v>88811688</v>
      </c>
      <c r="J16" s="19">
        <v>88811688</v>
      </c>
      <c r="K16" s="19">
        <v>88811688</v>
      </c>
      <c r="L16" s="19">
        <v>88811688</v>
      </c>
      <c r="M16" s="19">
        <v>88811688</v>
      </c>
      <c r="N16" s="20">
        <v>88811752</v>
      </c>
      <c r="O16" s="21">
        <v>1065740320</v>
      </c>
      <c r="P16" s="19">
        <v>1149098832</v>
      </c>
      <c r="Q16" s="22">
        <v>1231532310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342072129</v>
      </c>
      <c r="D19" s="16">
        <f t="shared" si="3"/>
        <v>342072129</v>
      </c>
      <c r="E19" s="16">
        <f t="shared" si="3"/>
        <v>342072129</v>
      </c>
      <c r="F19" s="16">
        <f t="shared" si="3"/>
        <v>342072129</v>
      </c>
      <c r="G19" s="16">
        <f t="shared" si="3"/>
        <v>342072129</v>
      </c>
      <c r="H19" s="16">
        <f t="shared" si="3"/>
        <v>342072129</v>
      </c>
      <c r="I19" s="16">
        <f t="shared" si="3"/>
        <v>342072129</v>
      </c>
      <c r="J19" s="16">
        <f t="shared" si="3"/>
        <v>342072129</v>
      </c>
      <c r="K19" s="16">
        <f t="shared" si="3"/>
        <v>342072129</v>
      </c>
      <c r="L19" s="16">
        <f>SUM(L20:L23)</f>
        <v>342072129</v>
      </c>
      <c r="M19" s="16">
        <f>SUM(M20:M23)</f>
        <v>342072129</v>
      </c>
      <c r="N19" s="27">
        <f t="shared" si="3"/>
        <v>342072337</v>
      </c>
      <c r="O19" s="28">
        <f t="shared" si="3"/>
        <v>4104865756</v>
      </c>
      <c r="P19" s="16">
        <f t="shared" si="3"/>
        <v>4397489601</v>
      </c>
      <c r="Q19" s="29">
        <f t="shared" si="3"/>
        <v>4618933158</v>
      </c>
    </row>
    <row r="20" spans="1:17" ht="13.5">
      <c r="A20" s="3" t="s">
        <v>37</v>
      </c>
      <c r="B20" s="2"/>
      <c r="C20" s="19">
        <v>227064843</v>
      </c>
      <c r="D20" s="19">
        <v>227064843</v>
      </c>
      <c r="E20" s="19">
        <v>227064843</v>
      </c>
      <c r="F20" s="19">
        <v>227064843</v>
      </c>
      <c r="G20" s="19">
        <v>227064843</v>
      </c>
      <c r="H20" s="19">
        <v>227064843</v>
      </c>
      <c r="I20" s="19">
        <v>227064843</v>
      </c>
      <c r="J20" s="19">
        <v>227064843</v>
      </c>
      <c r="K20" s="19">
        <v>227064843</v>
      </c>
      <c r="L20" s="19">
        <v>227064843</v>
      </c>
      <c r="M20" s="19">
        <v>227064843</v>
      </c>
      <c r="N20" s="20">
        <v>227064949</v>
      </c>
      <c r="O20" s="21">
        <v>2724778222</v>
      </c>
      <c r="P20" s="19">
        <v>2902272660</v>
      </c>
      <c r="Q20" s="22">
        <v>3054826485</v>
      </c>
    </row>
    <row r="21" spans="1:17" ht="13.5">
      <c r="A21" s="3" t="s">
        <v>38</v>
      </c>
      <c r="B21" s="2"/>
      <c r="C21" s="19">
        <v>70305416</v>
      </c>
      <c r="D21" s="19">
        <v>70305416</v>
      </c>
      <c r="E21" s="19">
        <v>70305416</v>
      </c>
      <c r="F21" s="19">
        <v>70305416</v>
      </c>
      <c r="G21" s="19">
        <v>70305416</v>
      </c>
      <c r="H21" s="19">
        <v>70305416</v>
      </c>
      <c r="I21" s="19">
        <v>70305416</v>
      </c>
      <c r="J21" s="19">
        <v>70305416</v>
      </c>
      <c r="K21" s="19">
        <v>70305416</v>
      </c>
      <c r="L21" s="19">
        <v>70305416</v>
      </c>
      <c r="M21" s="19">
        <v>70305416</v>
      </c>
      <c r="N21" s="20">
        <v>70305468</v>
      </c>
      <c r="O21" s="21">
        <v>843665044</v>
      </c>
      <c r="P21" s="19">
        <v>933987152</v>
      </c>
      <c r="Q21" s="22">
        <v>976921764</v>
      </c>
    </row>
    <row r="22" spans="1:17" ht="13.5">
      <c r="A22" s="3" t="s">
        <v>39</v>
      </c>
      <c r="B22" s="2"/>
      <c r="C22" s="23">
        <v>30530367</v>
      </c>
      <c r="D22" s="23">
        <v>30530367</v>
      </c>
      <c r="E22" s="23">
        <v>30530367</v>
      </c>
      <c r="F22" s="23">
        <v>30530367</v>
      </c>
      <c r="G22" s="23">
        <v>30530367</v>
      </c>
      <c r="H22" s="23">
        <v>30530367</v>
      </c>
      <c r="I22" s="23">
        <v>30530367</v>
      </c>
      <c r="J22" s="23">
        <v>30530367</v>
      </c>
      <c r="K22" s="23">
        <v>30530367</v>
      </c>
      <c r="L22" s="23">
        <v>30530367</v>
      </c>
      <c r="M22" s="23">
        <v>30530367</v>
      </c>
      <c r="N22" s="24">
        <v>30530401</v>
      </c>
      <c r="O22" s="25">
        <v>366364438</v>
      </c>
      <c r="P22" s="23">
        <v>383355481</v>
      </c>
      <c r="Q22" s="26">
        <v>401135085</v>
      </c>
    </row>
    <row r="23" spans="1:17" ht="13.5">
      <c r="A23" s="3" t="s">
        <v>40</v>
      </c>
      <c r="B23" s="2"/>
      <c r="C23" s="19">
        <v>14171503</v>
      </c>
      <c r="D23" s="19">
        <v>14171503</v>
      </c>
      <c r="E23" s="19">
        <v>14171503</v>
      </c>
      <c r="F23" s="19">
        <v>14171503</v>
      </c>
      <c r="G23" s="19">
        <v>14171503</v>
      </c>
      <c r="H23" s="19">
        <v>14171503</v>
      </c>
      <c r="I23" s="19">
        <v>14171503</v>
      </c>
      <c r="J23" s="19">
        <v>14171503</v>
      </c>
      <c r="K23" s="19">
        <v>14171503</v>
      </c>
      <c r="L23" s="19">
        <v>14171503</v>
      </c>
      <c r="M23" s="19">
        <v>14171503</v>
      </c>
      <c r="N23" s="20">
        <v>14171519</v>
      </c>
      <c r="O23" s="21">
        <v>170058052</v>
      </c>
      <c r="P23" s="19">
        <v>177874308</v>
      </c>
      <c r="Q23" s="22">
        <v>186049824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533362341</v>
      </c>
      <c r="D25" s="41">
        <f t="shared" si="4"/>
        <v>533362341</v>
      </c>
      <c r="E25" s="41">
        <f t="shared" si="4"/>
        <v>533362341</v>
      </c>
      <c r="F25" s="41">
        <f t="shared" si="4"/>
        <v>533362341</v>
      </c>
      <c r="G25" s="41">
        <f t="shared" si="4"/>
        <v>533362341</v>
      </c>
      <c r="H25" s="41">
        <f t="shared" si="4"/>
        <v>533362341</v>
      </c>
      <c r="I25" s="41">
        <f t="shared" si="4"/>
        <v>533362341</v>
      </c>
      <c r="J25" s="41">
        <f t="shared" si="4"/>
        <v>533362341</v>
      </c>
      <c r="K25" s="41">
        <f t="shared" si="4"/>
        <v>533362341</v>
      </c>
      <c r="L25" s="41">
        <f>+L5+L9+L15+L19+L24</f>
        <v>533362341</v>
      </c>
      <c r="M25" s="41">
        <f>+M5+M9+M15+M19+M24</f>
        <v>533362341</v>
      </c>
      <c r="N25" s="42">
        <f t="shared" si="4"/>
        <v>533362848</v>
      </c>
      <c r="O25" s="43">
        <f t="shared" si="4"/>
        <v>6400348599</v>
      </c>
      <c r="P25" s="41">
        <f t="shared" si="4"/>
        <v>6800595414</v>
      </c>
      <c r="Q25" s="44">
        <f t="shared" si="4"/>
        <v>7161065990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76316096</v>
      </c>
      <c r="D28" s="16">
        <f t="shared" si="5"/>
        <v>76316096</v>
      </c>
      <c r="E28" s="16">
        <f>SUM(E29:E31)</f>
        <v>76316096</v>
      </c>
      <c r="F28" s="16">
        <f>SUM(F29:F31)</f>
        <v>76316096</v>
      </c>
      <c r="G28" s="16">
        <f>SUM(G29:G31)</f>
        <v>76316096</v>
      </c>
      <c r="H28" s="16">
        <f>SUM(H29:H31)</f>
        <v>76316096</v>
      </c>
      <c r="I28" s="16">
        <f t="shared" si="5"/>
        <v>76316096</v>
      </c>
      <c r="J28" s="16">
        <f t="shared" si="5"/>
        <v>76316096</v>
      </c>
      <c r="K28" s="16">
        <f t="shared" si="5"/>
        <v>76316096</v>
      </c>
      <c r="L28" s="16">
        <f>SUM(L29:L31)</f>
        <v>76316096</v>
      </c>
      <c r="M28" s="16">
        <f>SUM(M29:M31)</f>
        <v>76316096</v>
      </c>
      <c r="N28" s="17">
        <f t="shared" si="5"/>
        <v>76311699</v>
      </c>
      <c r="O28" s="18">
        <f t="shared" si="5"/>
        <v>915788755</v>
      </c>
      <c r="P28" s="16">
        <f t="shared" si="5"/>
        <v>975310860</v>
      </c>
      <c r="Q28" s="17">
        <f t="shared" si="5"/>
        <v>1024029033</v>
      </c>
    </row>
    <row r="29" spans="1:17" ht="13.5">
      <c r="A29" s="3" t="s">
        <v>23</v>
      </c>
      <c r="B29" s="2"/>
      <c r="C29" s="19">
        <v>13087223</v>
      </c>
      <c r="D29" s="19">
        <v>13087223</v>
      </c>
      <c r="E29" s="19">
        <v>13087223</v>
      </c>
      <c r="F29" s="19">
        <v>13087223</v>
      </c>
      <c r="G29" s="19">
        <v>13087223</v>
      </c>
      <c r="H29" s="19">
        <v>13087223</v>
      </c>
      <c r="I29" s="19">
        <v>13087223</v>
      </c>
      <c r="J29" s="19">
        <v>13087223</v>
      </c>
      <c r="K29" s="19">
        <v>13087223</v>
      </c>
      <c r="L29" s="19">
        <v>13087223</v>
      </c>
      <c r="M29" s="19">
        <v>13087223</v>
      </c>
      <c r="N29" s="20">
        <v>13085893</v>
      </c>
      <c r="O29" s="21">
        <v>157045346</v>
      </c>
      <c r="P29" s="19">
        <v>167560613</v>
      </c>
      <c r="Q29" s="22">
        <v>179245992</v>
      </c>
    </row>
    <row r="30" spans="1:17" ht="13.5">
      <c r="A30" s="3" t="s">
        <v>24</v>
      </c>
      <c r="B30" s="2"/>
      <c r="C30" s="23">
        <v>61755185</v>
      </c>
      <c r="D30" s="23">
        <v>61755185</v>
      </c>
      <c r="E30" s="23">
        <v>61755185</v>
      </c>
      <c r="F30" s="23">
        <v>61755185</v>
      </c>
      <c r="G30" s="23">
        <v>61755185</v>
      </c>
      <c r="H30" s="23">
        <v>61755185</v>
      </c>
      <c r="I30" s="23">
        <v>61755185</v>
      </c>
      <c r="J30" s="23">
        <v>61755185</v>
      </c>
      <c r="K30" s="23">
        <v>61755185</v>
      </c>
      <c r="L30" s="23">
        <v>61755185</v>
      </c>
      <c r="M30" s="23">
        <v>61755185</v>
      </c>
      <c r="N30" s="24">
        <v>61752247</v>
      </c>
      <c r="O30" s="25">
        <v>741059282</v>
      </c>
      <c r="P30" s="23">
        <v>789096459</v>
      </c>
      <c r="Q30" s="26">
        <v>825152512</v>
      </c>
    </row>
    <row r="31" spans="1:17" ht="13.5">
      <c r="A31" s="3" t="s">
        <v>25</v>
      </c>
      <c r="B31" s="2"/>
      <c r="C31" s="19">
        <v>1473688</v>
      </c>
      <c r="D31" s="19">
        <v>1473688</v>
      </c>
      <c r="E31" s="19">
        <v>1473688</v>
      </c>
      <c r="F31" s="19">
        <v>1473688</v>
      </c>
      <c r="G31" s="19">
        <v>1473688</v>
      </c>
      <c r="H31" s="19">
        <v>1473688</v>
      </c>
      <c r="I31" s="19">
        <v>1473688</v>
      </c>
      <c r="J31" s="19">
        <v>1473688</v>
      </c>
      <c r="K31" s="19">
        <v>1473688</v>
      </c>
      <c r="L31" s="19">
        <v>1473688</v>
      </c>
      <c r="M31" s="19">
        <v>1473688</v>
      </c>
      <c r="N31" s="20">
        <v>1473559</v>
      </c>
      <c r="O31" s="21">
        <v>17684127</v>
      </c>
      <c r="P31" s="19">
        <v>18653788</v>
      </c>
      <c r="Q31" s="22">
        <v>19630529</v>
      </c>
    </row>
    <row r="32" spans="1:17" ht="13.5">
      <c r="A32" s="1" t="s">
        <v>26</v>
      </c>
      <c r="B32" s="2"/>
      <c r="C32" s="16">
        <f aca="true" t="shared" si="6" ref="C32:Q32">SUM(C33:C37)</f>
        <v>55379022</v>
      </c>
      <c r="D32" s="16">
        <f t="shared" si="6"/>
        <v>55379022</v>
      </c>
      <c r="E32" s="16">
        <f>SUM(E33:E37)</f>
        <v>55379022</v>
      </c>
      <c r="F32" s="16">
        <f>SUM(F33:F37)</f>
        <v>55379022</v>
      </c>
      <c r="G32" s="16">
        <f>SUM(G33:G37)</f>
        <v>55379022</v>
      </c>
      <c r="H32" s="16">
        <f>SUM(H33:H37)</f>
        <v>55379022</v>
      </c>
      <c r="I32" s="16">
        <f t="shared" si="6"/>
        <v>55379022</v>
      </c>
      <c r="J32" s="16">
        <f t="shared" si="6"/>
        <v>55379022</v>
      </c>
      <c r="K32" s="16">
        <f t="shared" si="6"/>
        <v>55379022</v>
      </c>
      <c r="L32" s="16">
        <f>SUM(L33:L37)</f>
        <v>55379022</v>
      </c>
      <c r="M32" s="16">
        <f>SUM(M33:M37)</f>
        <v>55379022</v>
      </c>
      <c r="N32" s="27">
        <f t="shared" si="6"/>
        <v>55375055</v>
      </c>
      <c r="O32" s="28">
        <f t="shared" si="6"/>
        <v>664544297</v>
      </c>
      <c r="P32" s="16">
        <f t="shared" si="6"/>
        <v>695823939</v>
      </c>
      <c r="Q32" s="29">
        <f t="shared" si="6"/>
        <v>736289300</v>
      </c>
    </row>
    <row r="33" spans="1:17" ht="13.5">
      <c r="A33" s="3" t="s">
        <v>27</v>
      </c>
      <c r="B33" s="2"/>
      <c r="C33" s="19">
        <v>24286182</v>
      </c>
      <c r="D33" s="19">
        <v>24286182</v>
      </c>
      <c r="E33" s="19">
        <v>24286182</v>
      </c>
      <c r="F33" s="19">
        <v>24286182</v>
      </c>
      <c r="G33" s="19">
        <v>24286182</v>
      </c>
      <c r="H33" s="19">
        <v>24286182</v>
      </c>
      <c r="I33" s="19">
        <v>24286182</v>
      </c>
      <c r="J33" s="19">
        <v>24286182</v>
      </c>
      <c r="K33" s="19">
        <v>24286182</v>
      </c>
      <c r="L33" s="19">
        <v>24286182</v>
      </c>
      <c r="M33" s="19">
        <v>24286182</v>
      </c>
      <c r="N33" s="20">
        <v>24284753</v>
      </c>
      <c r="O33" s="21">
        <v>291432755</v>
      </c>
      <c r="P33" s="19">
        <v>302928904</v>
      </c>
      <c r="Q33" s="22">
        <v>317354801</v>
      </c>
    </row>
    <row r="34" spans="1:17" ht="13.5">
      <c r="A34" s="3" t="s">
        <v>28</v>
      </c>
      <c r="B34" s="2"/>
      <c r="C34" s="19">
        <v>7044056</v>
      </c>
      <c r="D34" s="19">
        <v>7044056</v>
      </c>
      <c r="E34" s="19">
        <v>7044056</v>
      </c>
      <c r="F34" s="19">
        <v>7044056</v>
      </c>
      <c r="G34" s="19">
        <v>7044056</v>
      </c>
      <c r="H34" s="19">
        <v>7044056</v>
      </c>
      <c r="I34" s="19">
        <v>7044056</v>
      </c>
      <c r="J34" s="19">
        <v>7044056</v>
      </c>
      <c r="K34" s="19">
        <v>7044056</v>
      </c>
      <c r="L34" s="19">
        <v>7044056</v>
      </c>
      <c r="M34" s="19">
        <v>7044056</v>
      </c>
      <c r="N34" s="20">
        <v>7043659</v>
      </c>
      <c r="O34" s="21">
        <v>84528275</v>
      </c>
      <c r="P34" s="19">
        <v>87465662</v>
      </c>
      <c r="Q34" s="22">
        <v>92691976</v>
      </c>
    </row>
    <row r="35" spans="1:17" ht="13.5">
      <c r="A35" s="3" t="s">
        <v>29</v>
      </c>
      <c r="B35" s="2"/>
      <c r="C35" s="19">
        <v>12868624</v>
      </c>
      <c r="D35" s="19">
        <v>12868624</v>
      </c>
      <c r="E35" s="19">
        <v>12868624</v>
      </c>
      <c r="F35" s="19">
        <v>12868624</v>
      </c>
      <c r="G35" s="19">
        <v>12868624</v>
      </c>
      <c r="H35" s="19">
        <v>12868624</v>
      </c>
      <c r="I35" s="19">
        <v>12868624</v>
      </c>
      <c r="J35" s="19">
        <v>12868624</v>
      </c>
      <c r="K35" s="19">
        <v>12868624</v>
      </c>
      <c r="L35" s="19">
        <v>12868624</v>
      </c>
      <c r="M35" s="19">
        <v>12868624</v>
      </c>
      <c r="N35" s="20">
        <v>12868165</v>
      </c>
      <c r="O35" s="21">
        <v>154423029</v>
      </c>
      <c r="P35" s="19">
        <v>166028443</v>
      </c>
      <c r="Q35" s="22">
        <v>176937132</v>
      </c>
    </row>
    <row r="36" spans="1:17" ht="13.5">
      <c r="A36" s="3" t="s">
        <v>30</v>
      </c>
      <c r="B36" s="2"/>
      <c r="C36" s="19">
        <v>4109019</v>
      </c>
      <c r="D36" s="19">
        <v>4109019</v>
      </c>
      <c r="E36" s="19">
        <v>4109019</v>
      </c>
      <c r="F36" s="19">
        <v>4109019</v>
      </c>
      <c r="G36" s="19">
        <v>4109019</v>
      </c>
      <c r="H36" s="19">
        <v>4109019</v>
      </c>
      <c r="I36" s="19">
        <v>4109019</v>
      </c>
      <c r="J36" s="19">
        <v>4109019</v>
      </c>
      <c r="K36" s="19">
        <v>4109019</v>
      </c>
      <c r="L36" s="19">
        <v>4109019</v>
      </c>
      <c r="M36" s="19">
        <v>4109019</v>
      </c>
      <c r="N36" s="20">
        <v>4108933</v>
      </c>
      <c r="O36" s="21">
        <v>49308142</v>
      </c>
      <c r="P36" s="19">
        <v>48743500</v>
      </c>
      <c r="Q36" s="22">
        <v>51461279</v>
      </c>
    </row>
    <row r="37" spans="1:17" ht="13.5">
      <c r="A37" s="3" t="s">
        <v>31</v>
      </c>
      <c r="B37" s="2"/>
      <c r="C37" s="23">
        <v>7071141</v>
      </c>
      <c r="D37" s="23">
        <v>7071141</v>
      </c>
      <c r="E37" s="23">
        <v>7071141</v>
      </c>
      <c r="F37" s="23">
        <v>7071141</v>
      </c>
      <c r="G37" s="23">
        <v>7071141</v>
      </c>
      <c r="H37" s="23">
        <v>7071141</v>
      </c>
      <c r="I37" s="23">
        <v>7071141</v>
      </c>
      <c r="J37" s="23">
        <v>7071141</v>
      </c>
      <c r="K37" s="23">
        <v>7071141</v>
      </c>
      <c r="L37" s="23">
        <v>7071141</v>
      </c>
      <c r="M37" s="23">
        <v>7071141</v>
      </c>
      <c r="N37" s="24">
        <v>7069545</v>
      </c>
      <c r="O37" s="25">
        <v>84852096</v>
      </c>
      <c r="P37" s="23">
        <v>90657430</v>
      </c>
      <c r="Q37" s="26">
        <v>97844112</v>
      </c>
    </row>
    <row r="38" spans="1:17" ht="13.5">
      <c r="A38" s="1" t="s">
        <v>32</v>
      </c>
      <c r="B38" s="4"/>
      <c r="C38" s="16">
        <f aca="true" t="shared" si="7" ref="C38:Q38">SUM(C39:C41)</f>
        <v>35126926</v>
      </c>
      <c r="D38" s="16">
        <f t="shared" si="7"/>
        <v>35126926</v>
      </c>
      <c r="E38" s="16">
        <f>SUM(E39:E41)</f>
        <v>35126926</v>
      </c>
      <c r="F38" s="16">
        <f>SUM(F39:F41)</f>
        <v>35126926</v>
      </c>
      <c r="G38" s="16">
        <f>SUM(G39:G41)</f>
        <v>35126926</v>
      </c>
      <c r="H38" s="16">
        <f>SUM(H39:H41)</f>
        <v>35126926</v>
      </c>
      <c r="I38" s="16">
        <f t="shared" si="7"/>
        <v>35126926</v>
      </c>
      <c r="J38" s="16">
        <f t="shared" si="7"/>
        <v>35126926</v>
      </c>
      <c r="K38" s="16">
        <f t="shared" si="7"/>
        <v>35126926</v>
      </c>
      <c r="L38" s="16">
        <f>SUM(L39:L41)</f>
        <v>35126926</v>
      </c>
      <c r="M38" s="16">
        <f>SUM(M39:M41)</f>
        <v>35126926</v>
      </c>
      <c r="N38" s="27">
        <f t="shared" si="7"/>
        <v>35125294</v>
      </c>
      <c r="O38" s="28">
        <f t="shared" si="7"/>
        <v>421521480</v>
      </c>
      <c r="P38" s="16">
        <f t="shared" si="7"/>
        <v>441837128</v>
      </c>
      <c r="Q38" s="29">
        <f t="shared" si="7"/>
        <v>466225179</v>
      </c>
    </row>
    <row r="39" spans="1:17" ht="13.5">
      <c r="A39" s="3" t="s">
        <v>33</v>
      </c>
      <c r="B39" s="2"/>
      <c r="C39" s="19">
        <v>15501555</v>
      </c>
      <c r="D39" s="19">
        <v>15501555</v>
      </c>
      <c r="E39" s="19">
        <v>15501555</v>
      </c>
      <c r="F39" s="19">
        <v>15501555</v>
      </c>
      <c r="G39" s="19">
        <v>15501555</v>
      </c>
      <c r="H39" s="19">
        <v>15501555</v>
      </c>
      <c r="I39" s="19">
        <v>15501555</v>
      </c>
      <c r="J39" s="19">
        <v>15501555</v>
      </c>
      <c r="K39" s="19">
        <v>15501555</v>
      </c>
      <c r="L39" s="19">
        <v>15501555</v>
      </c>
      <c r="M39" s="19">
        <v>15501555</v>
      </c>
      <c r="N39" s="20">
        <v>15500301</v>
      </c>
      <c r="O39" s="21">
        <v>186017406</v>
      </c>
      <c r="P39" s="19">
        <v>194466269</v>
      </c>
      <c r="Q39" s="22">
        <v>203935942</v>
      </c>
    </row>
    <row r="40" spans="1:17" ht="13.5">
      <c r="A40" s="3" t="s">
        <v>34</v>
      </c>
      <c r="B40" s="2"/>
      <c r="C40" s="19">
        <v>16955731</v>
      </c>
      <c r="D40" s="19">
        <v>16955731</v>
      </c>
      <c r="E40" s="19">
        <v>16955731</v>
      </c>
      <c r="F40" s="19">
        <v>16955731</v>
      </c>
      <c r="G40" s="19">
        <v>16955731</v>
      </c>
      <c r="H40" s="19">
        <v>16955731</v>
      </c>
      <c r="I40" s="19">
        <v>16955731</v>
      </c>
      <c r="J40" s="19">
        <v>16955731</v>
      </c>
      <c r="K40" s="19">
        <v>16955731</v>
      </c>
      <c r="L40" s="19">
        <v>16955731</v>
      </c>
      <c r="M40" s="19">
        <v>16955731</v>
      </c>
      <c r="N40" s="20">
        <v>16955479</v>
      </c>
      <c r="O40" s="21">
        <v>203468520</v>
      </c>
      <c r="P40" s="19">
        <v>213330979</v>
      </c>
      <c r="Q40" s="22">
        <v>226495423</v>
      </c>
    </row>
    <row r="41" spans="1:17" ht="13.5">
      <c r="A41" s="3" t="s">
        <v>35</v>
      </c>
      <c r="B41" s="2"/>
      <c r="C41" s="19">
        <v>2669640</v>
      </c>
      <c r="D41" s="19">
        <v>2669640</v>
      </c>
      <c r="E41" s="19">
        <v>2669640</v>
      </c>
      <c r="F41" s="19">
        <v>2669640</v>
      </c>
      <c r="G41" s="19">
        <v>2669640</v>
      </c>
      <c r="H41" s="19">
        <v>2669640</v>
      </c>
      <c r="I41" s="19">
        <v>2669640</v>
      </c>
      <c r="J41" s="19">
        <v>2669640</v>
      </c>
      <c r="K41" s="19">
        <v>2669640</v>
      </c>
      <c r="L41" s="19">
        <v>2669640</v>
      </c>
      <c r="M41" s="19">
        <v>2669640</v>
      </c>
      <c r="N41" s="20">
        <v>2669514</v>
      </c>
      <c r="O41" s="21">
        <v>32035554</v>
      </c>
      <c r="P41" s="19">
        <v>34039880</v>
      </c>
      <c r="Q41" s="22">
        <v>35793814</v>
      </c>
    </row>
    <row r="42" spans="1:17" ht="13.5">
      <c r="A42" s="1" t="s">
        <v>36</v>
      </c>
      <c r="B42" s="4"/>
      <c r="C42" s="16">
        <f aca="true" t="shared" si="8" ref="C42:Q42">SUM(C43:C46)</f>
        <v>338650670</v>
      </c>
      <c r="D42" s="16">
        <f t="shared" si="8"/>
        <v>338650670</v>
      </c>
      <c r="E42" s="16">
        <f>SUM(E43:E46)</f>
        <v>338650670</v>
      </c>
      <c r="F42" s="16">
        <f>SUM(F43:F46)</f>
        <v>338650670</v>
      </c>
      <c r="G42" s="16">
        <f>SUM(G43:G46)</f>
        <v>338650670</v>
      </c>
      <c r="H42" s="16">
        <f>SUM(H43:H46)</f>
        <v>338650670</v>
      </c>
      <c r="I42" s="16">
        <f t="shared" si="8"/>
        <v>338650670</v>
      </c>
      <c r="J42" s="16">
        <f t="shared" si="8"/>
        <v>338650670</v>
      </c>
      <c r="K42" s="16">
        <f t="shared" si="8"/>
        <v>338650670</v>
      </c>
      <c r="L42" s="16">
        <f>SUM(L43:L46)</f>
        <v>338650670</v>
      </c>
      <c r="M42" s="16">
        <f>SUM(M43:M46)</f>
        <v>338650670</v>
      </c>
      <c r="N42" s="27">
        <f t="shared" si="8"/>
        <v>338648544</v>
      </c>
      <c r="O42" s="28">
        <f t="shared" si="8"/>
        <v>4063805914</v>
      </c>
      <c r="P42" s="16">
        <f t="shared" si="8"/>
        <v>4313461009</v>
      </c>
      <c r="Q42" s="29">
        <f t="shared" si="8"/>
        <v>4505707602</v>
      </c>
    </row>
    <row r="43" spans="1:17" ht="13.5">
      <c r="A43" s="3" t="s">
        <v>37</v>
      </c>
      <c r="B43" s="2"/>
      <c r="C43" s="19">
        <v>186467294</v>
      </c>
      <c r="D43" s="19">
        <v>186467294</v>
      </c>
      <c r="E43" s="19">
        <v>186467294</v>
      </c>
      <c r="F43" s="19">
        <v>186467294</v>
      </c>
      <c r="G43" s="19">
        <v>186467294</v>
      </c>
      <c r="H43" s="19">
        <v>186467294</v>
      </c>
      <c r="I43" s="19">
        <v>186467294</v>
      </c>
      <c r="J43" s="19">
        <v>186467294</v>
      </c>
      <c r="K43" s="19">
        <v>186467294</v>
      </c>
      <c r="L43" s="19">
        <v>186467294</v>
      </c>
      <c r="M43" s="19">
        <v>186467294</v>
      </c>
      <c r="N43" s="20">
        <v>186466755</v>
      </c>
      <c r="O43" s="21">
        <v>2237606989</v>
      </c>
      <c r="P43" s="19">
        <v>2395604699</v>
      </c>
      <c r="Q43" s="22">
        <v>2580160101</v>
      </c>
    </row>
    <row r="44" spans="1:17" ht="13.5">
      <c r="A44" s="3" t="s">
        <v>38</v>
      </c>
      <c r="B44" s="2"/>
      <c r="C44" s="19">
        <v>103261165</v>
      </c>
      <c r="D44" s="19">
        <v>103261165</v>
      </c>
      <c r="E44" s="19">
        <v>103261165</v>
      </c>
      <c r="F44" s="19">
        <v>103261165</v>
      </c>
      <c r="G44" s="19">
        <v>103261165</v>
      </c>
      <c r="H44" s="19">
        <v>103261165</v>
      </c>
      <c r="I44" s="19">
        <v>103261165</v>
      </c>
      <c r="J44" s="19">
        <v>103261165</v>
      </c>
      <c r="K44" s="19">
        <v>103261165</v>
      </c>
      <c r="L44" s="19">
        <v>103261165</v>
      </c>
      <c r="M44" s="19">
        <v>103261165</v>
      </c>
      <c r="N44" s="20">
        <v>103260826</v>
      </c>
      <c r="O44" s="21">
        <v>1239133641</v>
      </c>
      <c r="P44" s="19">
        <v>1261374246</v>
      </c>
      <c r="Q44" s="22">
        <v>1165929366</v>
      </c>
    </row>
    <row r="45" spans="1:17" ht="13.5">
      <c r="A45" s="3" t="s">
        <v>39</v>
      </c>
      <c r="B45" s="2"/>
      <c r="C45" s="23">
        <v>30107305</v>
      </c>
      <c r="D45" s="23">
        <v>30107305</v>
      </c>
      <c r="E45" s="23">
        <v>30107305</v>
      </c>
      <c r="F45" s="23">
        <v>30107305</v>
      </c>
      <c r="G45" s="23">
        <v>30107305</v>
      </c>
      <c r="H45" s="23">
        <v>30107305</v>
      </c>
      <c r="I45" s="23">
        <v>30107305</v>
      </c>
      <c r="J45" s="23">
        <v>30107305</v>
      </c>
      <c r="K45" s="23">
        <v>30107305</v>
      </c>
      <c r="L45" s="23">
        <v>30107305</v>
      </c>
      <c r="M45" s="23">
        <v>30107305</v>
      </c>
      <c r="N45" s="24">
        <v>30106476</v>
      </c>
      <c r="O45" s="25">
        <v>361286831</v>
      </c>
      <c r="P45" s="23">
        <v>409969350</v>
      </c>
      <c r="Q45" s="26">
        <v>499743212</v>
      </c>
    </row>
    <row r="46" spans="1:17" ht="13.5">
      <c r="A46" s="3" t="s">
        <v>40</v>
      </c>
      <c r="B46" s="2"/>
      <c r="C46" s="19">
        <v>18814906</v>
      </c>
      <c r="D46" s="19">
        <v>18814906</v>
      </c>
      <c r="E46" s="19">
        <v>18814906</v>
      </c>
      <c r="F46" s="19">
        <v>18814906</v>
      </c>
      <c r="G46" s="19">
        <v>18814906</v>
      </c>
      <c r="H46" s="19">
        <v>18814906</v>
      </c>
      <c r="I46" s="19">
        <v>18814906</v>
      </c>
      <c r="J46" s="19">
        <v>18814906</v>
      </c>
      <c r="K46" s="19">
        <v>18814906</v>
      </c>
      <c r="L46" s="19">
        <v>18814906</v>
      </c>
      <c r="M46" s="19">
        <v>18814906</v>
      </c>
      <c r="N46" s="20">
        <v>18814487</v>
      </c>
      <c r="O46" s="21">
        <v>225778453</v>
      </c>
      <c r="P46" s="19">
        <v>246512714</v>
      </c>
      <c r="Q46" s="22">
        <v>259874923</v>
      </c>
    </row>
    <row r="47" spans="1:17" ht="13.5">
      <c r="A47" s="1" t="s">
        <v>41</v>
      </c>
      <c r="B47" s="4"/>
      <c r="C47" s="16">
        <v>60717</v>
      </c>
      <c r="D47" s="16">
        <v>60717</v>
      </c>
      <c r="E47" s="16">
        <v>60717</v>
      </c>
      <c r="F47" s="16">
        <v>60717</v>
      </c>
      <c r="G47" s="16">
        <v>60717</v>
      </c>
      <c r="H47" s="16">
        <v>60717</v>
      </c>
      <c r="I47" s="16">
        <v>60717</v>
      </c>
      <c r="J47" s="16">
        <v>60717</v>
      </c>
      <c r="K47" s="16">
        <v>60717</v>
      </c>
      <c r="L47" s="16">
        <v>60717</v>
      </c>
      <c r="M47" s="16">
        <v>60717</v>
      </c>
      <c r="N47" s="27">
        <v>60673</v>
      </c>
      <c r="O47" s="28">
        <v>728560</v>
      </c>
      <c r="P47" s="16">
        <v>771628</v>
      </c>
      <c r="Q47" s="29">
        <v>817276</v>
      </c>
    </row>
    <row r="48" spans="1:17" ht="13.5">
      <c r="A48" s="5" t="s">
        <v>44</v>
      </c>
      <c r="B48" s="6"/>
      <c r="C48" s="41">
        <f aca="true" t="shared" si="9" ref="C48:Q48">+C28+C32+C38+C42+C47</f>
        <v>505533431</v>
      </c>
      <c r="D48" s="41">
        <f t="shared" si="9"/>
        <v>505533431</v>
      </c>
      <c r="E48" s="41">
        <f>+E28+E32+E38+E42+E47</f>
        <v>505533431</v>
      </c>
      <c r="F48" s="41">
        <f>+F28+F32+F38+F42+F47</f>
        <v>505533431</v>
      </c>
      <c r="G48" s="41">
        <f>+G28+G32+G38+G42+G47</f>
        <v>505533431</v>
      </c>
      <c r="H48" s="41">
        <f>+H28+H32+H38+H42+H47</f>
        <v>505533431</v>
      </c>
      <c r="I48" s="41">
        <f t="shared" si="9"/>
        <v>505533431</v>
      </c>
      <c r="J48" s="41">
        <f t="shared" si="9"/>
        <v>505533431</v>
      </c>
      <c r="K48" s="41">
        <f t="shared" si="9"/>
        <v>505533431</v>
      </c>
      <c r="L48" s="41">
        <f>+L28+L32+L38+L42+L47</f>
        <v>505533431</v>
      </c>
      <c r="M48" s="41">
        <f>+M28+M32+M38+M42+M47</f>
        <v>505533431</v>
      </c>
      <c r="N48" s="42">
        <f t="shared" si="9"/>
        <v>505521265</v>
      </c>
      <c r="O48" s="43">
        <f t="shared" si="9"/>
        <v>6066389006</v>
      </c>
      <c r="P48" s="41">
        <f t="shared" si="9"/>
        <v>6427204564</v>
      </c>
      <c r="Q48" s="44">
        <f t="shared" si="9"/>
        <v>6733068390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27828910</v>
      </c>
      <c r="D49" s="45">
        <f t="shared" si="10"/>
        <v>27828910</v>
      </c>
      <c r="E49" s="45">
        <f t="shared" si="10"/>
        <v>27828910</v>
      </c>
      <c r="F49" s="45">
        <f t="shared" si="10"/>
        <v>27828910</v>
      </c>
      <c r="G49" s="45">
        <f t="shared" si="10"/>
        <v>27828910</v>
      </c>
      <c r="H49" s="45">
        <f t="shared" si="10"/>
        <v>27828910</v>
      </c>
      <c r="I49" s="45">
        <f t="shared" si="10"/>
        <v>27828910</v>
      </c>
      <c r="J49" s="45">
        <f t="shared" si="10"/>
        <v>27828910</v>
      </c>
      <c r="K49" s="45">
        <f t="shared" si="10"/>
        <v>27828910</v>
      </c>
      <c r="L49" s="45">
        <f>+L25-L48</f>
        <v>27828910</v>
      </c>
      <c r="M49" s="45">
        <f>+M25-M48</f>
        <v>27828910</v>
      </c>
      <c r="N49" s="46">
        <f t="shared" si="10"/>
        <v>27841583</v>
      </c>
      <c r="O49" s="47">
        <f t="shared" si="10"/>
        <v>333959593</v>
      </c>
      <c r="P49" s="45">
        <f t="shared" si="10"/>
        <v>373390850</v>
      </c>
      <c r="Q49" s="48">
        <f t="shared" si="10"/>
        <v>427997600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31043313</v>
      </c>
      <c r="D5" s="16">
        <f t="shared" si="0"/>
        <v>31043313</v>
      </c>
      <c r="E5" s="16">
        <f t="shared" si="0"/>
        <v>31043313</v>
      </c>
      <c r="F5" s="16">
        <f t="shared" si="0"/>
        <v>31043313</v>
      </c>
      <c r="G5" s="16">
        <f t="shared" si="0"/>
        <v>31043313</v>
      </c>
      <c r="H5" s="16">
        <f t="shared" si="0"/>
        <v>31043313</v>
      </c>
      <c r="I5" s="16">
        <f t="shared" si="0"/>
        <v>31043313</v>
      </c>
      <c r="J5" s="16">
        <f t="shared" si="0"/>
        <v>31043313</v>
      </c>
      <c r="K5" s="16">
        <f t="shared" si="0"/>
        <v>31043313</v>
      </c>
      <c r="L5" s="16">
        <f>SUM(L6:L8)</f>
        <v>31043313</v>
      </c>
      <c r="M5" s="16">
        <f>SUM(M6:M8)</f>
        <v>31043313</v>
      </c>
      <c r="N5" s="17">
        <f t="shared" si="0"/>
        <v>31043558</v>
      </c>
      <c r="O5" s="18">
        <f t="shared" si="0"/>
        <v>372520001</v>
      </c>
      <c r="P5" s="16">
        <f t="shared" si="0"/>
        <v>407652454</v>
      </c>
      <c r="Q5" s="17">
        <f t="shared" si="0"/>
        <v>439949565</v>
      </c>
    </row>
    <row r="6" spans="1:17" ht="13.5">
      <c r="A6" s="3" t="s">
        <v>23</v>
      </c>
      <c r="B6" s="2"/>
      <c r="C6" s="19">
        <v>518166</v>
      </c>
      <c r="D6" s="19">
        <v>518166</v>
      </c>
      <c r="E6" s="19">
        <v>518166</v>
      </c>
      <c r="F6" s="19">
        <v>518166</v>
      </c>
      <c r="G6" s="19">
        <v>518166</v>
      </c>
      <c r="H6" s="19">
        <v>518166</v>
      </c>
      <c r="I6" s="19">
        <v>518166</v>
      </c>
      <c r="J6" s="19">
        <v>518166</v>
      </c>
      <c r="K6" s="19">
        <v>518166</v>
      </c>
      <c r="L6" s="19">
        <v>518166</v>
      </c>
      <c r="M6" s="19">
        <v>518166</v>
      </c>
      <c r="N6" s="20">
        <v>518174</v>
      </c>
      <c r="O6" s="21">
        <v>6218000</v>
      </c>
      <c r="P6" s="19">
        <v>6473000</v>
      </c>
      <c r="Q6" s="22">
        <v>6740000</v>
      </c>
    </row>
    <row r="7" spans="1:17" ht="13.5">
      <c r="A7" s="3" t="s">
        <v>24</v>
      </c>
      <c r="B7" s="2"/>
      <c r="C7" s="23">
        <v>30525147</v>
      </c>
      <c r="D7" s="23">
        <v>30525147</v>
      </c>
      <c r="E7" s="23">
        <v>30525147</v>
      </c>
      <c r="F7" s="23">
        <v>30525147</v>
      </c>
      <c r="G7" s="23">
        <v>30525147</v>
      </c>
      <c r="H7" s="23">
        <v>30525147</v>
      </c>
      <c r="I7" s="23">
        <v>30525147</v>
      </c>
      <c r="J7" s="23">
        <v>30525147</v>
      </c>
      <c r="K7" s="23">
        <v>30525147</v>
      </c>
      <c r="L7" s="23">
        <v>30525147</v>
      </c>
      <c r="M7" s="23">
        <v>30525147</v>
      </c>
      <c r="N7" s="24">
        <v>30525384</v>
      </c>
      <c r="O7" s="25">
        <v>366302001</v>
      </c>
      <c r="P7" s="23">
        <v>401179454</v>
      </c>
      <c r="Q7" s="26">
        <v>433209565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6606827</v>
      </c>
      <c r="D9" s="16">
        <f t="shared" si="1"/>
        <v>6606827</v>
      </c>
      <c r="E9" s="16">
        <f t="shared" si="1"/>
        <v>6606827</v>
      </c>
      <c r="F9" s="16">
        <f t="shared" si="1"/>
        <v>6606827</v>
      </c>
      <c r="G9" s="16">
        <f t="shared" si="1"/>
        <v>6606827</v>
      </c>
      <c r="H9" s="16">
        <f t="shared" si="1"/>
        <v>6606827</v>
      </c>
      <c r="I9" s="16">
        <f t="shared" si="1"/>
        <v>6606827</v>
      </c>
      <c r="J9" s="16">
        <f t="shared" si="1"/>
        <v>6606827</v>
      </c>
      <c r="K9" s="16">
        <f t="shared" si="1"/>
        <v>6606827</v>
      </c>
      <c r="L9" s="16">
        <f>SUM(L10:L14)</f>
        <v>6606827</v>
      </c>
      <c r="M9" s="16">
        <f>SUM(M10:M14)</f>
        <v>6606827</v>
      </c>
      <c r="N9" s="27">
        <f t="shared" si="1"/>
        <v>6606965</v>
      </c>
      <c r="O9" s="28">
        <f t="shared" si="1"/>
        <v>79282062</v>
      </c>
      <c r="P9" s="16">
        <f t="shared" si="1"/>
        <v>75379128</v>
      </c>
      <c r="Q9" s="29">
        <f t="shared" si="1"/>
        <v>78466416</v>
      </c>
    </row>
    <row r="10" spans="1:17" ht="13.5">
      <c r="A10" s="3" t="s">
        <v>27</v>
      </c>
      <c r="B10" s="2"/>
      <c r="C10" s="19">
        <v>1507937</v>
      </c>
      <c r="D10" s="19">
        <v>1507937</v>
      </c>
      <c r="E10" s="19">
        <v>1507937</v>
      </c>
      <c r="F10" s="19">
        <v>1507937</v>
      </c>
      <c r="G10" s="19">
        <v>1507937</v>
      </c>
      <c r="H10" s="19">
        <v>1507937</v>
      </c>
      <c r="I10" s="19">
        <v>1507937</v>
      </c>
      <c r="J10" s="19">
        <v>1507937</v>
      </c>
      <c r="K10" s="19">
        <v>1507937</v>
      </c>
      <c r="L10" s="19">
        <v>1507937</v>
      </c>
      <c r="M10" s="19">
        <v>1507937</v>
      </c>
      <c r="N10" s="20">
        <v>1508011</v>
      </c>
      <c r="O10" s="21">
        <v>18095318</v>
      </c>
      <c r="P10" s="19">
        <v>15000446</v>
      </c>
      <c r="Q10" s="22">
        <v>15037274</v>
      </c>
    </row>
    <row r="11" spans="1:17" ht="13.5">
      <c r="A11" s="3" t="s">
        <v>28</v>
      </c>
      <c r="B11" s="2"/>
      <c r="C11" s="19">
        <v>637010</v>
      </c>
      <c r="D11" s="19">
        <v>637010</v>
      </c>
      <c r="E11" s="19">
        <v>637010</v>
      </c>
      <c r="F11" s="19">
        <v>637010</v>
      </c>
      <c r="G11" s="19">
        <v>637010</v>
      </c>
      <c r="H11" s="19">
        <v>637010</v>
      </c>
      <c r="I11" s="19">
        <v>637010</v>
      </c>
      <c r="J11" s="19">
        <v>637010</v>
      </c>
      <c r="K11" s="19">
        <v>637010</v>
      </c>
      <c r="L11" s="19">
        <v>637010</v>
      </c>
      <c r="M11" s="19">
        <v>637010</v>
      </c>
      <c r="N11" s="20">
        <v>637029</v>
      </c>
      <c r="O11" s="21">
        <v>7644139</v>
      </c>
      <c r="P11" s="19">
        <v>3984443</v>
      </c>
      <c r="Q11" s="22">
        <v>4014813</v>
      </c>
    </row>
    <row r="12" spans="1:17" ht="13.5">
      <c r="A12" s="3" t="s">
        <v>29</v>
      </c>
      <c r="B12" s="2"/>
      <c r="C12" s="19">
        <v>3965842</v>
      </c>
      <c r="D12" s="19">
        <v>3965842</v>
      </c>
      <c r="E12" s="19">
        <v>3965842</v>
      </c>
      <c r="F12" s="19">
        <v>3965842</v>
      </c>
      <c r="G12" s="19">
        <v>3965842</v>
      </c>
      <c r="H12" s="19">
        <v>3965842</v>
      </c>
      <c r="I12" s="19">
        <v>3965842</v>
      </c>
      <c r="J12" s="19">
        <v>3965842</v>
      </c>
      <c r="K12" s="19">
        <v>3965842</v>
      </c>
      <c r="L12" s="19">
        <v>3965842</v>
      </c>
      <c r="M12" s="19">
        <v>3965842</v>
      </c>
      <c r="N12" s="20">
        <v>3965866</v>
      </c>
      <c r="O12" s="21">
        <v>47590128</v>
      </c>
      <c r="P12" s="19">
        <v>50441735</v>
      </c>
      <c r="Q12" s="22">
        <v>53461825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496038</v>
      </c>
      <c r="D14" s="23">
        <v>496038</v>
      </c>
      <c r="E14" s="23">
        <v>496038</v>
      </c>
      <c r="F14" s="23">
        <v>496038</v>
      </c>
      <c r="G14" s="23">
        <v>496038</v>
      </c>
      <c r="H14" s="23">
        <v>496038</v>
      </c>
      <c r="I14" s="23">
        <v>496038</v>
      </c>
      <c r="J14" s="23">
        <v>496038</v>
      </c>
      <c r="K14" s="23">
        <v>496038</v>
      </c>
      <c r="L14" s="23">
        <v>496038</v>
      </c>
      <c r="M14" s="23">
        <v>496038</v>
      </c>
      <c r="N14" s="24">
        <v>496059</v>
      </c>
      <c r="O14" s="25">
        <v>5952477</v>
      </c>
      <c r="P14" s="23">
        <v>5952504</v>
      </c>
      <c r="Q14" s="26">
        <v>5952504</v>
      </c>
    </row>
    <row r="15" spans="1:17" ht="13.5">
      <c r="A15" s="1" t="s">
        <v>32</v>
      </c>
      <c r="B15" s="4"/>
      <c r="C15" s="16">
        <f aca="true" t="shared" si="2" ref="C15:Q15">SUM(C16:C18)</f>
        <v>884400</v>
      </c>
      <c r="D15" s="16">
        <f t="shared" si="2"/>
        <v>884400</v>
      </c>
      <c r="E15" s="16">
        <f t="shared" si="2"/>
        <v>884400</v>
      </c>
      <c r="F15" s="16">
        <f t="shared" si="2"/>
        <v>884400</v>
      </c>
      <c r="G15" s="16">
        <f t="shared" si="2"/>
        <v>884400</v>
      </c>
      <c r="H15" s="16">
        <f t="shared" si="2"/>
        <v>884400</v>
      </c>
      <c r="I15" s="16">
        <f t="shared" si="2"/>
        <v>884400</v>
      </c>
      <c r="J15" s="16">
        <f t="shared" si="2"/>
        <v>884400</v>
      </c>
      <c r="K15" s="16">
        <f t="shared" si="2"/>
        <v>884400</v>
      </c>
      <c r="L15" s="16">
        <f>SUM(L16:L18)</f>
        <v>884400</v>
      </c>
      <c r="M15" s="16">
        <f>SUM(M16:M18)</f>
        <v>884400</v>
      </c>
      <c r="N15" s="27">
        <f t="shared" si="2"/>
        <v>884428</v>
      </c>
      <c r="O15" s="28">
        <f t="shared" si="2"/>
        <v>10612828</v>
      </c>
      <c r="P15" s="16">
        <f t="shared" si="2"/>
        <v>14969946</v>
      </c>
      <c r="Q15" s="29">
        <f t="shared" si="2"/>
        <v>11574131</v>
      </c>
    </row>
    <row r="16" spans="1:17" ht="13.5">
      <c r="A16" s="3" t="s">
        <v>33</v>
      </c>
      <c r="B16" s="2"/>
      <c r="C16" s="19">
        <v>364020</v>
      </c>
      <c r="D16" s="19">
        <v>364020</v>
      </c>
      <c r="E16" s="19">
        <v>364020</v>
      </c>
      <c r="F16" s="19">
        <v>364020</v>
      </c>
      <c r="G16" s="19">
        <v>364020</v>
      </c>
      <c r="H16" s="19">
        <v>364020</v>
      </c>
      <c r="I16" s="19">
        <v>364020</v>
      </c>
      <c r="J16" s="19">
        <v>364020</v>
      </c>
      <c r="K16" s="19">
        <v>364020</v>
      </c>
      <c r="L16" s="19">
        <v>364020</v>
      </c>
      <c r="M16" s="19">
        <v>364020</v>
      </c>
      <c r="N16" s="20">
        <v>364041</v>
      </c>
      <c r="O16" s="21">
        <v>4368261</v>
      </c>
      <c r="P16" s="19">
        <v>6671466</v>
      </c>
      <c r="Q16" s="22">
        <v>3275651</v>
      </c>
    </row>
    <row r="17" spans="1:17" ht="13.5">
      <c r="A17" s="3" t="s">
        <v>34</v>
      </c>
      <c r="B17" s="2"/>
      <c r="C17" s="19">
        <v>263623</v>
      </c>
      <c r="D17" s="19">
        <v>263623</v>
      </c>
      <c r="E17" s="19">
        <v>263623</v>
      </c>
      <c r="F17" s="19">
        <v>263623</v>
      </c>
      <c r="G17" s="19">
        <v>263623</v>
      </c>
      <c r="H17" s="19">
        <v>263623</v>
      </c>
      <c r="I17" s="19">
        <v>263623</v>
      </c>
      <c r="J17" s="19">
        <v>263623</v>
      </c>
      <c r="K17" s="19">
        <v>263623</v>
      </c>
      <c r="L17" s="19">
        <v>263623</v>
      </c>
      <c r="M17" s="19">
        <v>263623</v>
      </c>
      <c r="N17" s="20">
        <v>263625</v>
      </c>
      <c r="O17" s="21">
        <v>3163478</v>
      </c>
      <c r="P17" s="19">
        <v>5217391</v>
      </c>
      <c r="Q17" s="22">
        <v>5217391</v>
      </c>
    </row>
    <row r="18" spans="1:17" ht="13.5">
      <c r="A18" s="3" t="s">
        <v>35</v>
      </c>
      <c r="B18" s="2"/>
      <c r="C18" s="19">
        <v>256757</v>
      </c>
      <c r="D18" s="19">
        <v>256757</v>
      </c>
      <c r="E18" s="19">
        <v>256757</v>
      </c>
      <c r="F18" s="19">
        <v>256757</v>
      </c>
      <c r="G18" s="19">
        <v>256757</v>
      </c>
      <c r="H18" s="19">
        <v>256757</v>
      </c>
      <c r="I18" s="19">
        <v>256757</v>
      </c>
      <c r="J18" s="19">
        <v>256757</v>
      </c>
      <c r="K18" s="19">
        <v>256757</v>
      </c>
      <c r="L18" s="19">
        <v>256757</v>
      </c>
      <c r="M18" s="19">
        <v>256757</v>
      </c>
      <c r="N18" s="20">
        <v>256762</v>
      </c>
      <c r="O18" s="21">
        <v>3081089</v>
      </c>
      <c r="P18" s="19">
        <v>3081089</v>
      </c>
      <c r="Q18" s="22">
        <v>3081089</v>
      </c>
    </row>
    <row r="19" spans="1:17" ht="13.5">
      <c r="A19" s="1" t="s">
        <v>36</v>
      </c>
      <c r="B19" s="4"/>
      <c r="C19" s="16">
        <f aca="true" t="shared" si="3" ref="C19:Q19">SUM(C20:C23)</f>
        <v>72811583</v>
      </c>
      <c r="D19" s="16">
        <f t="shared" si="3"/>
        <v>72811583</v>
      </c>
      <c r="E19" s="16">
        <f t="shared" si="3"/>
        <v>72811583</v>
      </c>
      <c r="F19" s="16">
        <f t="shared" si="3"/>
        <v>72811583</v>
      </c>
      <c r="G19" s="16">
        <f t="shared" si="3"/>
        <v>72811583</v>
      </c>
      <c r="H19" s="16">
        <f t="shared" si="3"/>
        <v>72811583</v>
      </c>
      <c r="I19" s="16">
        <f t="shared" si="3"/>
        <v>72811583</v>
      </c>
      <c r="J19" s="16">
        <f t="shared" si="3"/>
        <v>72811583</v>
      </c>
      <c r="K19" s="16">
        <f t="shared" si="3"/>
        <v>72811583</v>
      </c>
      <c r="L19" s="16">
        <f>SUM(L20:L23)</f>
        <v>72811583</v>
      </c>
      <c r="M19" s="16">
        <f>SUM(M20:M23)</f>
        <v>72811583</v>
      </c>
      <c r="N19" s="27">
        <f t="shared" si="3"/>
        <v>72811808</v>
      </c>
      <c r="O19" s="28">
        <f t="shared" si="3"/>
        <v>873739221</v>
      </c>
      <c r="P19" s="16">
        <f t="shared" si="3"/>
        <v>940869571</v>
      </c>
      <c r="Q19" s="29">
        <f t="shared" si="3"/>
        <v>1014688310</v>
      </c>
    </row>
    <row r="20" spans="1:17" ht="13.5">
      <c r="A20" s="3" t="s">
        <v>37</v>
      </c>
      <c r="B20" s="2"/>
      <c r="C20" s="19">
        <v>36521761</v>
      </c>
      <c r="D20" s="19">
        <v>36521761</v>
      </c>
      <c r="E20" s="19">
        <v>36521761</v>
      </c>
      <c r="F20" s="19">
        <v>36521761</v>
      </c>
      <c r="G20" s="19">
        <v>36521761</v>
      </c>
      <c r="H20" s="19">
        <v>36521761</v>
      </c>
      <c r="I20" s="19">
        <v>36521761</v>
      </c>
      <c r="J20" s="19">
        <v>36521761</v>
      </c>
      <c r="K20" s="19">
        <v>36521761</v>
      </c>
      <c r="L20" s="19">
        <v>36521761</v>
      </c>
      <c r="M20" s="19">
        <v>36521761</v>
      </c>
      <c r="N20" s="20">
        <v>36521856</v>
      </c>
      <c r="O20" s="21">
        <v>438261227</v>
      </c>
      <c r="P20" s="19">
        <v>469331904</v>
      </c>
      <c r="Q20" s="22">
        <v>506491618</v>
      </c>
    </row>
    <row r="21" spans="1:17" ht="13.5">
      <c r="A21" s="3" t="s">
        <v>38</v>
      </c>
      <c r="B21" s="2"/>
      <c r="C21" s="19">
        <v>26257427</v>
      </c>
      <c r="D21" s="19">
        <v>26257427</v>
      </c>
      <c r="E21" s="19">
        <v>26257427</v>
      </c>
      <c r="F21" s="19">
        <v>26257427</v>
      </c>
      <c r="G21" s="19">
        <v>26257427</v>
      </c>
      <c r="H21" s="19">
        <v>26257427</v>
      </c>
      <c r="I21" s="19">
        <v>26257427</v>
      </c>
      <c r="J21" s="19">
        <v>26257427</v>
      </c>
      <c r="K21" s="19">
        <v>26257427</v>
      </c>
      <c r="L21" s="19">
        <v>26257427</v>
      </c>
      <c r="M21" s="19">
        <v>26257427</v>
      </c>
      <c r="N21" s="20">
        <v>26257496</v>
      </c>
      <c r="O21" s="21">
        <v>315089193</v>
      </c>
      <c r="P21" s="19">
        <v>333523042</v>
      </c>
      <c r="Q21" s="22">
        <v>358435104</v>
      </c>
    </row>
    <row r="22" spans="1:17" ht="13.5">
      <c r="A22" s="3" t="s">
        <v>39</v>
      </c>
      <c r="B22" s="2"/>
      <c r="C22" s="23">
        <v>5654017</v>
      </c>
      <c r="D22" s="23">
        <v>5654017</v>
      </c>
      <c r="E22" s="23">
        <v>5654017</v>
      </c>
      <c r="F22" s="23">
        <v>5654017</v>
      </c>
      <c r="G22" s="23">
        <v>5654017</v>
      </c>
      <c r="H22" s="23">
        <v>5654017</v>
      </c>
      <c r="I22" s="23">
        <v>5654017</v>
      </c>
      <c r="J22" s="23">
        <v>5654017</v>
      </c>
      <c r="K22" s="23">
        <v>5654017</v>
      </c>
      <c r="L22" s="23">
        <v>5654017</v>
      </c>
      <c r="M22" s="23">
        <v>5654017</v>
      </c>
      <c r="N22" s="24">
        <v>5654036</v>
      </c>
      <c r="O22" s="25">
        <v>67848223</v>
      </c>
      <c r="P22" s="23">
        <v>78012437</v>
      </c>
      <c r="Q22" s="26">
        <v>84733796</v>
      </c>
    </row>
    <row r="23" spans="1:17" ht="13.5">
      <c r="A23" s="3" t="s">
        <v>40</v>
      </c>
      <c r="B23" s="2"/>
      <c r="C23" s="19">
        <v>4378378</v>
      </c>
      <c r="D23" s="19">
        <v>4378378</v>
      </c>
      <c r="E23" s="19">
        <v>4378378</v>
      </c>
      <c r="F23" s="19">
        <v>4378378</v>
      </c>
      <c r="G23" s="19">
        <v>4378378</v>
      </c>
      <c r="H23" s="19">
        <v>4378378</v>
      </c>
      <c r="I23" s="19">
        <v>4378378</v>
      </c>
      <c r="J23" s="19">
        <v>4378378</v>
      </c>
      <c r="K23" s="19">
        <v>4378378</v>
      </c>
      <c r="L23" s="19">
        <v>4378378</v>
      </c>
      <c r="M23" s="19">
        <v>4378378</v>
      </c>
      <c r="N23" s="20">
        <v>4378420</v>
      </c>
      <c r="O23" s="21">
        <v>52540578</v>
      </c>
      <c r="P23" s="19">
        <v>60002188</v>
      </c>
      <c r="Q23" s="22">
        <v>65027792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111346123</v>
      </c>
      <c r="D25" s="41">
        <f t="shared" si="4"/>
        <v>111346123</v>
      </c>
      <c r="E25" s="41">
        <f t="shared" si="4"/>
        <v>111346123</v>
      </c>
      <c r="F25" s="41">
        <f t="shared" si="4"/>
        <v>111346123</v>
      </c>
      <c r="G25" s="41">
        <f t="shared" si="4"/>
        <v>111346123</v>
      </c>
      <c r="H25" s="41">
        <f t="shared" si="4"/>
        <v>111346123</v>
      </c>
      <c r="I25" s="41">
        <f t="shared" si="4"/>
        <v>111346123</v>
      </c>
      <c r="J25" s="41">
        <f t="shared" si="4"/>
        <v>111346123</v>
      </c>
      <c r="K25" s="41">
        <f t="shared" si="4"/>
        <v>111346123</v>
      </c>
      <c r="L25" s="41">
        <f>+L5+L9+L15+L19+L24</f>
        <v>111346123</v>
      </c>
      <c r="M25" s="41">
        <f>+M5+M9+M15+M19+M24</f>
        <v>111346123</v>
      </c>
      <c r="N25" s="42">
        <f t="shared" si="4"/>
        <v>111346759</v>
      </c>
      <c r="O25" s="43">
        <f t="shared" si="4"/>
        <v>1336154112</v>
      </c>
      <c r="P25" s="41">
        <f t="shared" si="4"/>
        <v>1438871099</v>
      </c>
      <c r="Q25" s="44">
        <f t="shared" si="4"/>
        <v>1544678422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20347844</v>
      </c>
      <c r="D28" s="16">
        <f t="shared" si="5"/>
        <v>20347844</v>
      </c>
      <c r="E28" s="16">
        <f>SUM(E29:E31)</f>
        <v>20347844</v>
      </c>
      <c r="F28" s="16">
        <f>SUM(F29:F31)</f>
        <v>20347844</v>
      </c>
      <c r="G28" s="16">
        <f>SUM(G29:G31)</f>
        <v>20347844</v>
      </c>
      <c r="H28" s="16">
        <f>SUM(H29:H31)</f>
        <v>20347844</v>
      </c>
      <c r="I28" s="16">
        <f t="shared" si="5"/>
        <v>20347844</v>
      </c>
      <c r="J28" s="16">
        <f t="shared" si="5"/>
        <v>20347844</v>
      </c>
      <c r="K28" s="16">
        <f t="shared" si="5"/>
        <v>20347844</v>
      </c>
      <c r="L28" s="16">
        <f>SUM(L29:L31)</f>
        <v>20347844</v>
      </c>
      <c r="M28" s="16">
        <f>SUM(M29:M31)</f>
        <v>20347844</v>
      </c>
      <c r="N28" s="17">
        <f t="shared" si="5"/>
        <v>20343587</v>
      </c>
      <c r="O28" s="18">
        <f t="shared" si="5"/>
        <v>244169871</v>
      </c>
      <c r="P28" s="16">
        <f t="shared" si="5"/>
        <v>252559500</v>
      </c>
      <c r="Q28" s="17">
        <f t="shared" si="5"/>
        <v>268814752</v>
      </c>
    </row>
    <row r="29" spans="1:17" ht="13.5">
      <c r="A29" s="3" t="s">
        <v>23</v>
      </c>
      <c r="B29" s="2"/>
      <c r="C29" s="19">
        <v>3727765</v>
      </c>
      <c r="D29" s="19">
        <v>3727765</v>
      </c>
      <c r="E29" s="19">
        <v>3727765</v>
      </c>
      <c r="F29" s="19">
        <v>3727765</v>
      </c>
      <c r="G29" s="19">
        <v>3727765</v>
      </c>
      <c r="H29" s="19">
        <v>3727765</v>
      </c>
      <c r="I29" s="19">
        <v>3727765</v>
      </c>
      <c r="J29" s="19">
        <v>3727765</v>
      </c>
      <c r="K29" s="19">
        <v>3727765</v>
      </c>
      <c r="L29" s="19">
        <v>3727765</v>
      </c>
      <c r="M29" s="19">
        <v>3727765</v>
      </c>
      <c r="N29" s="20">
        <v>3726505</v>
      </c>
      <c r="O29" s="21">
        <v>44731920</v>
      </c>
      <c r="P29" s="19">
        <v>47957987</v>
      </c>
      <c r="Q29" s="22">
        <v>50595988</v>
      </c>
    </row>
    <row r="30" spans="1:17" ht="13.5">
      <c r="A30" s="3" t="s">
        <v>24</v>
      </c>
      <c r="B30" s="2"/>
      <c r="C30" s="23">
        <v>16620079</v>
      </c>
      <c r="D30" s="23">
        <v>16620079</v>
      </c>
      <c r="E30" s="23">
        <v>16620079</v>
      </c>
      <c r="F30" s="23">
        <v>16620079</v>
      </c>
      <c r="G30" s="23">
        <v>16620079</v>
      </c>
      <c r="H30" s="23">
        <v>16620079</v>
      </c>
      <c r="I30" s="23">
        <v>16620079</v>
      </c>
      <c r="J30" s="23">
        <v>16620079</v>
      </c>
      <c r="K30" s="23">
        <v>16620079</v>
      </c>
      <c r="L30" s="23">
        <v>16620079</v>
      </c>
      <c r="M30" s="23">
        <v>16620079</v>
      </c>
      <c r="N30" s="24">
        <v>16617082</v>
      </c>
      <c r="O30" s="25">
        <v>199437951</v>
      </c>
      <c r="P30" s="23">
        <v>204601513</v>
      </c>
      <c r="Q30" s="26">
        <v>218218764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14226055</v>
      </c>
      <c r="D32" s="16">
        <f t="shared" si="6"/>
        <v>14226055</v>
      </c>
      <c r="E32" s="16">
        <f>SUM(E33:E37)</f>
        <v>14226055</v>
      </c>
      <c r="F32" s="16">
        <f>SUM(F33:F37)</f>
        <v>14226055</v>
      </c>
      <c r="G32" s="16">
        <f>SUM(G33:G37)</f>
        <v>14226055</v>
      </c>
      <c r="H32" s="16">
        <f>SUM(H33:H37)</f>
        <v>14226055</v>
      </c>
      <c r="I32" s="16">
        <f t="shared" si="6"/>
        <v>14226055</v>
      </c>
      <c r="J32" s="16">
        <f t="shared" si="6"/>
        <v>14226055</v>
      </c>
      <c r="K32" s="16">
        <f t="shared" si="6"/>
        <v>14226055</v>
      </c>
      <c r="L32" s="16">
        <f>SUM(L33:L37)</f>
        <v>14226055</v>
      </c>
      <c r="M32" s="16">
        <f>SUM(M33:M37)</f>
        <v>14226055</v>
      </c>
      <c r="N32" s="27">
        <f t="shared" si="6"/>
        <v>14223565</v>
      </c>
      <c r="O32" s="28">
        <f t="shared" si="6"/>
        <v>170710170</v>
      </c>
      <c r="P32" s="16">
        <f t="shared" si="6"/>
        <v>178233341</v>
      </c>
      <c r="Q32" s="29">
        <f t="shared" si="6"/>
        <v>187592032</v>
      </c>
    </row>
    <row r="33" spans="1:17" ht="13.5">
      <c r="A33" s="3" t="s">
        <v>27</v>
      </c>
      <c r="B33" s="2"/>
      <c r="C33" s="19">
        <v>1690638</v>
      </c>
      <c r="D33" s="19">
        <v>1690638</v>
      </c>
      <c r="E33" s="19">
        <v>1690638</v>
      </c>
      <c r="F33" s="19">
        <v>1690638</v>
      </c>
      <c r="G33" s="19">
        <v>1690638</v>
      </c>
      <c r="H33" s="19">
        <v>1690638</v>
      </c>
      <c r="I33" s="19">
        <v>1690638</v>
      </c>
      <c r="J33" s="19">
        <v>1690638</v>
      </c>
      <c r="K33" s="19">
        <v>1690638</v>
      </c>
      <c r="L33" s="19">
        <v>1690638</v>
      </c>
      <c r="M33" s="19">
        <v>1690638</v>
      </c>
      <c r="N33" s="20">
        <v>1689735</v>
      </c>
      <c r="O33" s="21">
        <v>20286753</v>
      </c>
      <c r="P33" s="19">
        <v>21370891</v>
      </c>
      <c r="Q33" s="22">
        <v>22555007</v>
      </c>
    </row>
    <row r="34" spans="1:17" ht="13.5">
      <c r="A34" s="3" t="s">
        <v>28</v>
      </c>
      <c r="B34" s="2"/>
      <c r="C34" s="19">
        <v>2492626</v>
      </c>
      <c r="D34" s="19">
        <v>2492626</v>
      </c>
      <c r="E34" s="19">
        <v>2492626</v>
      </c>
      <c r="F34" s="19">
        <v>2492626</v>
      </c>
      <c r="G34" s="19">
        <v>2492626</v>
      </c>
      <c r="H34" s="19">
        <v>2492626</v>
      </c>
      <c r="I34" s="19">
        <v>2492626</v>
      </c>
      <c r="J34" s="19">
        <v>2492626</v>
      </c>
      <c r="K34" s="19">
        <v>2492626</v>
      </c>
      <c r="L34" s="19">
        <v>2492626</v>
      </c>
      <c r="M34" s="19">
        <v>2492626</v>
      </c>
      <c r="N34" s="20">
        <v>2492202</v>
      </c>
      <c r="O34" s="21">
        <v>29911088</v>
      </c>
      <c r="P34" s="19">
        <v>30149039</v>
      </c>
      <c r="Q34" s="22">
        <v>31792826</v>
      </c>
    </row>
    <row r="35" spans="1:17" ht="13.5">
      <c r="A35" s="3" t="s">
        <v>29</v>
      </c>
      <c r="B35" s="2"/>
      <c r="C35" s="19">
        <v>9565225</v>
      </c>
      <c r="D35" s="19">
        <v>9565225</v>
      </c>
      <c r="E35" s="19">
        <v>9565225</v>
      </c>
      <c r="F35" s="19">
        <v>9565225</v>
      </c>
      <c r="G35" s="19">
        <v>9565225</v>
      </c>
      <c r="H35" s="19">
        <v>9565225</v>
      </c>
      <c r="I35" s="19">
        <v>9565225</v>
      </c>
      <c r="J35" s="19">
        <v>9565225</v>
      </c>
      <c r="K35" s="19">
        <v>9565225</v>
      </c>
      <c r="L35" s="19">
        <v>9565225</v>
      </c>
      <c r="M35" s="19">
        <v>9565225</v>
      </c>
      <c r="N35" s="20">
        <v>9564661</v>
      </c>
      <c r="O35" s="21">
        <v>114782136</v>
      </c>
      <c r="P35" s="19">
        <v>120675498</v>
      </c>
      <c r="Q35" s="22">
        <v>126865089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477566</v>
      </c>
      <c r="D37" s="23">
        <v>477566</v>
      </c>
      <c r="E37" s="23">
        <v>477566</v>
      </c>
      <c r="F37" s="23">
        <v>477566</v>
      </c>
      <c r="G37" s="23">
        <v>477566</v>
      </c>
      <c r="H37" s="23">
        <v>477566</v>
      </c>
      <c r="I37" s="23">
        <v>477566</v>
      </c>
      <c r="J37" s="23">
        <v>477566</v>
      </c>
      <c r="K37" s="23">
        <v>477566</v>
      </c>
      <c r="L37" s="23">
        <v>477566</v>
      </c>
      <c r="M37" s="23">
        <v>477566</v>
      </c>
      <c r="N37" s="24">
        <v>476967</v>
      </c>
      <c r="O37" s="25">
        <v>5730193</v>
      </c>
      <c r="P37" s="23">
        <v>6037913</v>
      </c>
      <c r="Q37" s="26">
        <v>6379110</v>
      </c>
    </row>
    <row r="38" spans="1:17" ht="13.5">
      <c r="A38" s="1" t="s">
        <v>32</v>
      </c>
      <c r="B38" s="4"/>
      <c r="C38" s="16">
        <f aca="true" t="shared" si="7" ref="C38:Q38">SUM(C39:C41)</f>
        <v>9259316</v>
      </c>
      <c r="D38" s="16">
        <f t="shared" si="7"/>
        <v>9259316</v>
      </c>
      <c r="E38" s="16">
        <f>SUM(E39:E41)</f>
        <v>9259316</v>
      </c>
      <c r="F38" s="16">
        <f>SUM(F39:F41)</f>
        <v>9259316</v>
      </c>
      <c r="G38" s="16">
        <f>SUM(G39:G41)</f>
        <v>9259316</v>
      </c>
      <c r="H38" s="16">
        <f>SUM(H39:H41)</f>
        <v>9259316</v>
      </c>
      <c r="I38" s="16">
        <f t="shared" si="7"/>
        <v>9259316</v>
      </c>
      <c r="J38" s="16">
        <f t="shared" si="7"/>
        <v>9259316</v>
      </c>
      <c r="K38" s="16">
        <f t="shared" si="7"/>
        <v>9259316</v>
      </c>
      <c r="L38" s="16">
        <f>SUM(L39:L41)</f>
        <v>9259316</v>
      </c>
      <c r="M38" s="16">
        <f>SUM(M39:M41)</f>
        <v>9259316</v>
      </c>
      <c r="N38" s="27">
        <f t="shared" si="7"/>
        <v>9258310</v>
      </c>
      <c r="O38" s="28">
        <f t="shared" si="7"/>
        <v>111110786</v>
      </c>
      <c r="P38" s="16">
        <f t="shared" si="7"/>
        <v>118452238</v>
      </c>
      <c r="Q38" s="29">
        <f t="shared" si="7"/>
        <v>124890251</v>
      </c>
    </row>
    <row r="39" spans="1:17" ht="13.5">
      <c r="A39" s="3" t="s">
        <v>33</v>
      </c>
      <c r="B39" s="2"/>
      <c r="C39" s="19">
        <v>3074123</v>
      </c>
      <c r="D39" s="19">
        <v>3074123</v>
      </c>
      <c r="E39" s="19">
        <v>3074123</v>
      </c>
      <c r="F39" s="19">
        <v>3074123</v>
      </c>
      <c r="G39" s="19">
        <v>3074123</v>
      </c>
      <c r="H39" s="19">
        <v>3074123</v>
      </c>
      <c r="I39" s="19">
        <v>3074123</v>
      </c>
      <c r="J39" s="19">
        <v>3074123</v>
      </c>
      <c r="K39" s="19">
        <v>3074123</v>
      </c>
      <c r="L39" s="19">
        <v>3074123</v>
      </c>
      <c r="M39" s="19">
        <v>3074123</v>
      </c>
      <c r="N39" s="20">
        <v>3073622</v>
      </c>
      <c r="O39" s="21">
        <v>36888975</v>
      </c>
      <c r="P39" s="19">
        <v>38835181</v>
      </c>
      <c r="Q39" s="22">
        <v>41042763</v>
      </c>
    </row>
    <row r="40" spans="1:17" ht="13.5">
      <c r="A40" s="3" t="s">
        <v>34</v>
      </c>
      <c r="B40" s="2"/>
      <c r="C40" s="19">
        <v>5874132</v>
      </c>
      <c r="D40" s="19">
        <v>5874132</v>
      </c>
      <c r="E40" s="19">
        <v>5874132</v>
      </c>
      <c r="F40" s="19">
        <v>5874132</v>
      </c>
      <c r="G40" s="19">
        <v>5874132</v>
      </c>
      <c r="H40" s="19">
        <v>5874132</v>
      </c>
      <c r="I40" s="19">
        <v>5874132</v>
      </c>
      <c r="J40" s="19">
        <v>5874132</v>
      </c>
      <c r="K40" s="19">
        <v>5874132</v>
      </c>
      <c r="L40" s="19">
        <v>5874132</v>
      </c>
      <c r="M40" s="19">
        <v>5874132</v>
      </c>
      <c r="N40" s="20">
        <v>5873877</v>
      </c>
      <c r="O40" s="21">
        <v>70489329</v>
      </c>
      <c r="P40" s="19">
        <v>75670732</v>
      </c>
      <c r="Q40" s="22">
        <v>79670625</v>
      </c>
    </row>
    <row r="41" spans="1:17" ht="13.5">
      <c r="A41" s="3" t="s">
        <v>35</v>
      </c>
      <c r="B41" s="2"/>
      <c r="C41" s="19">
        <v>311061</v>
      </c>
      <c r="D41" s="19">
        <v>311061</v>
      </c>
      <c r="E41" s="19">
        <v>311061</v>
      </c>
      <c r="F41" s="19">
        <v>311061</v>
      </c>
      <c r="G41" s="19">
        <v>311061</v>
      </c>
      <c r="H41" s="19">
        <v>311061</v>
      </c>
      <c r="I41" s="19">
        <v>311061</v>
      </c>
      <c r="J41" s="19">
        <v>311061</v>
      </c>
      <c r="K41" s="19">
        <v>311061</v>
      </c>
      <c r="L41" s="19">
        <v>311061</v>
      </c>
      <c r="M41" s="19">
        <v>311061</v>
      </c>
      <c r="N41" s="20">
        <v>310811</v>
      </c>
      <c r="O41" s="21">
        <v>3732482</v>
      </c>
      <c r="P41" s="19">
        <v>3946325</v>
      </c>
      <c r="Q41" s="22">
        <v>4176863</v>
      </c>
    </row>
    <row r="42" spans="1:17" ht="13.5">
      <c r="A42" s="1" t="s">
        <v>36</v>
      </c>
      <c r="B42" s="4"/>
      <c r="C42" s="16">
        <f aca="true" t="shared" si="8" ref="C42:Q42">SUM(C43:C46)</f>
        <v>66601708</v>
      </c>
      <c r="D42" s="16">
        <f t="shared" si="8"/>
        <v>66601708</v>
      </c>
      <c r="E42" s="16">
        <f>SUM(E43:E46)</f>
        <v>66601708</v>
      </c>
      <c r="F42" s="16">
        <f>SUM(F43:F46)</f>
        <v>66601708</v>
      </c>
      <c r="G42" s="16">
        <f>SUM(G43:G46)</f>
        <v>66601708</v>
      </c>
      <c r="H42" s="16">
        <f>SUM(H43:H46)</f>
        <v>66601708</v>
      </c>
      <c r="I42" s="16">
        <f t="shared" si="8"/>
        <v>66601708</v>
      </c>
      <c r="J42" s="16">
        <f t="shared" si="8"/>
        <v>66601708</v>
      </c>
      <c r="K42" s="16">
        <f t="shared" si="8"/>
        <v>66601708</v>
      </c>
      <c r="L42" s="16">
        <f>SUM(L43:L46)</f>
        <v>66601708</v>
      </c>
      <c r="M42" s="16">
        <f>SUM(M43:M46)</f>
        <v>66601708</v>
      </c>
      <c r="N42" s="27">
        <f t="shared" si="8"/>
        <v>66600079</v>
      </c>
      <c r="O42" s="28">
        <f t="shared" si="8"/>
        <v>799218867</v>
      </c>
      <c r="P42" s="16">
        <f t="shared" si="8"/>
        <v>851735767</v>
      </c>
      <c r="Q42" s="29">
        <f t="shared" si="8"/>
        <v>893294962</v>
      </c>
    </row>
    <row r="43" spans="1:17" ht="13.5">
      <c r="A43" s="3" t="s">
        <v>37</v>
      </c>
      <c r="B43" s="2"/>
      <c r="C43" s="19">
        <v>35930306</v>
      </c>
      <c r="D43" s="19">
        <v>35930306</v>
      </c>
      <c r="E43" s="19">
        <v>35930306</v>
      </c>
      <c r="F43" s="19">
        <v>35930306</v>
      </c>
      <c r="G43" s="19">
        <v>35930306</v>
      </c>
      <c r="H43" s="19">
        <v>35930306</v>
      </c>
      <c r="I43" s="19">
        <v>35930306</v>
      </c>
      <c r="J43" s="19">
        <v>35930306</v>
      </c>
      <c r="K43" s="19">
        <v>35930306</v>
      </c>
      <c r="L43" s="19">
        <v>35930306</v>
      </c>
      <c r="M43" s="19">
        <v>35930306</v>
      </c>
      <c r="N43" s="20">
        <v>35929921</v>
      </c>
      <c r="O43" s="21">
        <v>431163287</v>
      </c>
      <c r="P43" s="19">
        <v>462148198</v>
      </c>
      <c r="Q43" s="22">
        <v>485154465</v>
      </c>
    </row>
    <row r="44" spans="1:17" ht="13.5">
      <c r="A44" s="3" t="s">
        <v>38</v>
      </c>
      <c r="B44" s="2"/>
      <c r="C44" s="19">
        <v>19896412</v>
      </c>
      <c r="D44" s="19">
        <v>19896412</v>
      </c>
      <c r="E44" s="19">
        <v>19896412</v>
      </c>
      <c r="F44" s="19">
        <v>19896412</v>
      </c>
      <c r="G44" s="19">
        <v>19896412</v>
      </c>
      <c r="H44" s="19">
        <v>19896412</v>
      </c>
      <c r="I44" s="19">
        <v>19896412</v>
      </c>
      <c r="J44" s="19">
        <v>19896412</v>
      </c>
      <c r="K44" s="19">
        <v>19896412</v>
      </c>
      <c r="L44" s="19">
        <v>19896412</v>
      </c>
      <c r="M44" s="19">
        <v>19896412</v>
      </c>
      <c r="N44" s="20">
        <v>19896057</v>
      </c>
      <c r="O44" s="21">
        <v>238756589</v>
      </c>
      <c r="P44" s="19">
        <v>254417267</v>
      </c>
      <c r="Q44" s="22">
        <v>267716681</v>
      </c>
    </row>
    <row r="45" spans="1:17" ht="13.5">
      <c r="A45" s="3" t="s">
        <v>39</v>
      </c>
      <c r="B45" s="2"/>
      <c r="C45" s="23">
        <v>4994191</v>
      </c>
      <c r="D45" s="23">
        <v>4994191</v>
      </c>
      <c r="E45" s="23">
        <v>4994191</v>
      </c>
      <c r="F45" s="23">
        <v>4994191</v>
      </c>
      <c r="G45" s="23">
        <v>4994191</v>
      </c>
      <c r="H45" s="23">
        <v>4994191</v>
      </c>
      <c r="I45" s="23">
        <v>4994191</v>
      </c>
      <c r="J45" s="23">
        <v>4994191</v>
      </c>
      <c r="K45" s="23">
        <v>4994191</v>
      </c>
      <c r="L45" s="23">
        <v>4994191</v>
      </c>
      <c r="M45" s="23">
        <v>4994191</v>
      </c>
      <c r="N45" s="24">
        <v>4993664</v>
      </c>
      <c r="O45" s="25">
        <v>59929765</v>
      </c>
      <c r="P45" s="23">
        <v>63368089</v>
      </c>
      <c r="Q45" s="26">
        <v>66158382</v>
      </c>
    </row>
    <row r="46" spans="1:17" ht="13.5">
      <c r="A46" s="3" t="s">
        <v>40</v>
      </c>
      <c r="B46" s="2"/>
      <c r="C46" s="19">
        <v>5780799</v>
      </c>
      <c r="D46" s="19">
        <v>5780799</v>
      </c>
      <c r="E46" s="19">
        <v>5780799</v>
      </c>
      <c r="F46" s="19">
        <v>5780799</v>
      </c>
      <c r="G46" s="19">
        <v>5780799</v>
      </c>
      <c r="H46" s="19">
        <v>5780799</v>
      </c>
      <c r="I46" s="19">
        <v>5780799</v>
      </c>
      <c r="J46" s="19">
        <v>5780799</v>
      </c>
      <c r="K46" s="19">
        <v>5780799</v>
      </c>
      <c r="L46" s="19">
        <v>5780799</v>
      </c>
      <c r="M46" s="19">
        <v>5780799</v>
      </c>
      <c r="N46" s="20">
        <v>5780437</v>
      </c>
      <c r="O46" s="21">
        <v>69369226</v>
      </c>
      <c r="P46" s="19">
        <v>71802213</v>
      </c>
      <c r="Q46" s="22">
        <v>74265434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110434923</v>
      </c>
      <c r="D48" s="41">
        <f t="shared" si="9"/>
        <v>110434923</v>
      </c>
      <c r="E48" s="41">
        <f>+E28+E32+E38+E42+E47</f>
        <v>110434923</v>
      </c>
      <c r="F48" s="41">
        <f>+F28+F32+F38+F42+F47</f>
        <v>110434923</v>
      </c>
      <c r="G48" s="41">
        <f>+G28+G32+G38+G42+G47</f>
        <v>110434923</v>
      </c>
      <c r="H48" s="41">
        <f>+H28+H32+H38+H42+H47</f>
        <v>110434923</v>
      </c>
      <c r="I48" s="41">
        <f t="shared" si="9"/>
        <v>110434923</v>
      </c>
      <c r="J48" s="41">
        <f t="shared" si="9"/>
        <v>110434923</v>
      </c>
      <c r="K48" s="41">
        <f t="shared" si="9"/>
        <v>110434923</v>
      </c>
      <c r="L48" s="41">
        <f>+L28+L32+L38+L42+L47</f>
        <v>110434923</v>
      </c>
      <c r="M48" s="41">
        <f>+M28+M32+M38+M42+M47</f>
        <v>110434923</v>
      </c>
      <c r="N48" s="42">
        <f t="shared" si="9"/>
        <v>110425541</v>
      </c>
      <c r="O48" s="43">
        <f t="shared" si="9"/>
        <v>1325209694</v>
      </c>
      <c r="P48" s="41">
        <f t="shared" si="9"/>
        <v>1400980846</v>
      </c>
      <c r="Q48" s="44">
        <f t="shared" si="9"/>
        <v>1474591997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911200</v>
      </c>
      <c r="D49" s="45">
        <f t="shared" si="10"/>
        <v>911200</v>
      </c>
      <c r="E49" s="45">
        <f t="shared" si="10"/>
        <v>911200</v>
      </c>
      <c r="F49" s="45">
        <f t="shared" si="10"/>
        <v>911200</v>
      </c>
      <c r="G49" s="45">
        <f t="shared" si="10"/>
        <v>911200</v>
      </c>
      <c r="H49" s="45">
        <f t="shared" si="10"/>
        <v>911200</v>
      </c>
      <c r="I49" s="45">
        <f t="shared" si="10"/>
        <v>911200</v>
      </c>
      <c r="J49" s="45">
        <f t="shared" si="10"/>
        <v>911200</v>
      </c>
      <c r="K49" s="45">
        <f t="shared" si="10"/>
        <v>911200</v>
      </c>
      <c r="L49" s="45">
        <f>+L25-L48</f>
        <v>911200</v>
      </c>
      <c r="M49" s="45">
        <f>+M25-M48</f>
        <v>911200</v>
      </c>
      <c r="N49" s="46">
        <f t="shared" si="10"/>
        <v>921218</v>
      </c>
      <c r="O49" s="47">
        <f t="shared" si="10"/>
        <v>10944418</v>
      </c>
      <c r="P49" s="45">
        <f t="shared" si="10"/>
        <v>37890253</v>
      </c>
      <c r="Q49" s="48">
        <f t="shared" si="10"/>
        <v>70086425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25097186</v>
      </c>
      <c r="D5" s="16">
        <f t="shared" si="0"/>
        <v>25097186</v>
      </c>
      <c r="E5" s="16">
        <f t="shared" si="0"/>
        <v>25097186</v>
      </c>
      <c r="F5" s="16">
        <f t="shared" si="0"/>
        <v>25097186</v>
      </c>
      <c r="G5" s="16">
        <f t="shared" si="0"/>
        <v>25097186</v>
      </c>
      <c r="H5" s="16">
        <f t="shared" si="0"/>
        <v>25097186</v>
      </c>
      <c r="I5" s="16">
        <f t="shared" si="0"/>
        <v>25097186</v>
      </c>
      <c r="J5" s="16">
        <f t="shared" si="0"/>
        <v>25097186</v>
      </c>
      <c r="K5" s="16">
        <f t="shared" si="0"/>
        <v>25097186</v>
      </c>
      <c r="L5" s="16">
        <f>SUM(L6:L8)</f>
        <v>25097186</v>
      </c>
      <c r="M5" s="16">
        <f>SUM(M6:M8)</f>
        <v>25097186</v>
      </c>
      <c r="N5" s="17">
        <f t="shared" si="0"/>
        <v>25097330</v>
      </c>
      <c r="O5" s="18">
        <f t="shared" si="0"/>
        <v>301166376</v>
      </c>
      <c r="P5" s="16">
        <f t="shared" si="0"/>
        <v>326309259</v>
      </c>
      <c r="Q5" s="17">
        <f t="shared" si="0"/>
        <v>350541618</v>
      </c>
    </row>
    <row r="6" spans="1:17" ht="13.5">
      <c r="A6" s="3" t="s">
        <v>23</v>
      </c>
      <c r="B6" s="2"/>
      <c r="C6" s="19">
        <v>747848</v>
      </c>
      <c r="D6" s="19">
        <v>747848</v>
      </c>
      <c r="E6" s="19">
        <v>747848</v>
      </c>
      <c r="F6" s="19">
        <v>747848</v>
      </c>
      <c r="G6" s="19">
        <v>747848</v>
      </c>
      <c r="H6" s="19">
        <v>747848</v>
      </c>
      <c r="I6" s="19">
        <v>747848</v>
      </c>
      <c r="J6" s="19">
        <v>747848</v>
      </c>
      <c r="K6" s="19">
        <v>747848</v>
      </c>
      <c r="L6" s="19">
        <v>747848</v>
      </c>
      <c r="M6" s="19">
        <v>747848</v>
      </c>
      <c r="N6" s="20">
        <v>747857</v>
      </c>
      <c r="O6" s="21">
        <v>8974185</v>
      </c>
      <c r="P6" s="19">
        <v>10120068</v>
      </c>
      <c r="Q6" s="22">
        <v>9786177</v>
      </c>
    </row>
    <row r="7" spans="1:17" ht="13.5">
      <c r="A7" s="3" t="s">
        <v>24</v>
      </c>
      <c r="B7" s="2"/>
      <c r="C7" s="23">
        <v>24349338</v>
      </c>
      <c r="D7" s="23">
        <v>24349338</v>
      </c>
      <c r="E7" s="23">
        <v>24349338</v>
      </c>
      <c r="F7" s="23">
        <v>24349338</v>
      </c>
      <c r="G7" s="23">
        <v>24349338</v>
      </c>
      <c r="H7" s="23">
        <v>24349338</v>
      </c>
      <c r="I7" s="23">
        <v>24349338</v>
      </c>
      <c r="J7" s="23">
        <v>24349338</v>
      </c>
      <c r="K7" s="23">
        <v>24349338</v>
      </c>
      <c r="L7" s="23">
        <v>24349338</v>
      </c>
      <c r="M7" s="23">
        <v>24349338</v>
      </c>
      <c r="N7" s="24">
        <v>24349473</v>
      </c>
      <c r="O7" s="25">
        <v>292192191</v>
      </c>
      <c r="P7" s="23">
        <v>316189191</v>
      </c>
      <c r="Q7" s="26">
        <v>340755441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5291590</v>
      </c>
      <c r="D9" s="16">
        <f t="shared" si="1"/>
        <v>5291590</v>
      </c>
      <c r="E9" s="16">
        <f t="shared" si="1"/>
        <v>5291590</v>
      </c>
      <c r="F9" s="16">
        <f t="shared" si="1"/>
        <v>5291590</v>
      </c>
      <c r="G9" s="16">
        <f t="shared" si="1"/>
        <v>5291590</v>
      </c>
      <c r="H9" s="16">
        <f t="shared" si="1"/>
        <v>5291590</v>
      </c>
      <c r="I9" s="16">
        <f t="shared" si="1"/>
        <v>5291590</v>
      </c>
      <c r="J9" s="16">
        <f t="shared" si="1"/>
        <v>5291590</v>
      </c>
      <c r="K9" s="16">
        <f t="shared" si="1"/>
        <v>5291590</v>
      </c>
      <c r="L9" s="16">
        <f>SUM(L10:L14)</f>
        <v>5291590</v>
      </c>
      <c r="M9" s="16">
        <f>SUM(M10:M14)</f>
        <v>5291590</v>
      </c>
      <c r="N9" s="27">
        <f t="shared" si="1"/>
        <v>5291728</v>
      </c>
      <c r="O9" s="28">
        <f t="shared" si="1"/>
        <v>63499218</v>
      </c>
      <c r="P9" s="16">
        <f t="shared" si="1"/>
        <v>66798183</v>
      </c>
      <c r="Q9" s="29">
        <f t="shared" si="1"/>
        <v>69977495</v>
      </c>
    </row>
    <row r="10" spans="1:17" ht="13.5">
      <c r="A10" s="3" t="s">
        <v>27</v>
      </c>
      <c r="B10" s="2"/>
      <c r="C10" s="19">
        <v>1610353</v>
      </c>
      <c r="D10" s="19">
        <v>1610353</v>
      </c>
      <c r="E10" s="19">
        <v>1610353</v>
      </c>
      <c r="F10" s="19">
        <v>1610353</v>
      </c>
      <c r="G10" s="19">
        <v>1610353</v>
      </c>
      <c r="H10" s="19">
        <v>1610353</v>
      </c>
      <c r="I10" s="19">
        <v>1610353</v>
      </c>
      <c r="J10" s="19">
        <v>1610353</v>
      </c>
      <c r="K10" s="19">
        <v>1610353</v>
      </c>
      <c r="L10" s="19">
        <v>1610353</v>
      </c>
      <c r="M10" s="19">
        <v>1610353</v>
      </c>
      <c r="N10" s="20">
        <v>1610379</v>
      </c>
      <c r="O10" s="21">
        <v>19324262</v>
      </c>
      <c r="P10" s="19">
        <v>20438151</v>
      </c>
      <c r="Q10" s="22">
        <v>21557621</v>
      </c>
    </row>
    <row r="11" spans="1:17" ht="13.5">
      <c r="A11" s="3" t="s">
        <v>28</v>
      </c>
      <c r="B11" s="2"/>
      <c r="C11" s="19">
        <v>1245</v>
      </c>
      <c r="D11" s="19">
        <v>1245</v>
      </c>
      <c r="E11" s="19">
        <v>1245</v>
      </c>
      <c r="F11" s="19">
        <v>1245</v>
      </c>
      <c r="G11" s="19">
        <v>1245</v>
      </c>
      <c r="H11" s="19">
        <v>1245</v>
      </c>
      <c r="I11" s="19">
        <v>1245</v>
      </c>
      <c r="J11" s="19">
        <v>1245</v>
      </c>
      <c r="K11" s="19">
        <v>1245</v>
      </c>
      <c r="L11" s="19">
        <v>1245</v>
      </c>
      <c r="M11" s="19">
        <v>1245</v>
      </c>
      <c r="N11" s="20">
        <v>1259</v>
      </c>
      <c r="O11" s="21">
        <v>14954</v>
      </c>
      <c r="P11" s="19">
        <v>15686</v>
      </c>
      <c r="Q11" s="22">
        <v>16455</v>
      </c>
    </row>
    <row r="12" spans="1:17" ht="13.5">
      <c r="A12" s="3" t="s">
        <v>29</v>
      </c>
      <c r="B12" s="2"/>
      <c r="C12" s="19">
        <v>2927508</v>
      </c>
      <c r="D12" s="19">
        <v>2927508</v>
      </c>
      <c r="E12" s="19">
        <v>2927508</v>
      </c>
      <c r="F12" s="19">
        <v>2927508</v>
      </c>
      <c r="G12" s="19">
        <v>2927508</v>
      </c>
      <c r="H12" s="19">
        <v>2927508</v>
      </c>
      <c r="I12" s="19">
        <v>2927508</v>
      </c>
      <c r="J12" s="19">
        <v>2927508</v>
      </c>
      <c r="K12" s="19">
        <v>2927508</v>
      </c>
      <c r="L12" s="19">
        <v>2927508</v>
      </c>
      <c r="M12" s="19">
        <v>2927508</v>
      </c>
      <c r="N12" s="20">
        <v>2927545</v>
      </c>
      <c r="O12" s="21">
        <v>35130133</v>
      </c>
      <c r="P12" s="19">
        <v>36851509</v>
      </c>
      <c r="Q12" s="22">
        <v>38657233</v>
      </c>
    </row>
    <row r="13" spans="1:17" ht="13.5">
      <c r="A13" s="3" t="s">
        <v>30</v>
      </c>
      <c r="B13" s="2"/>
      <c r="C13" s="19">
        <v>279089</v>
      </c>
      <c r="D13" s="19">
        <v>279089</v>
      </c>
      <c r="E13" s="19">
        <v>279089</v>
      </c>
      <c r="F13" s="19">
        <v>279089</v>
      </c>
      <c r="G13" s="19">
        <v>279089</v>
      </c>
      <c r="H13" s="19">
        <v>279089</v>
      </c>
      <c r="I13" s="19">
        <v>279089</v>
      </c>
      <c r="J13" s="19">
        <v>279089</v>
      </c>
      <c r="K13" s="19">
        <v>279089</v>
      </c>
      <c r="L13" s="19">
        <v>279089</v>
      </c>
      <c r="M13" s="19">
        <v>279089</v>
      </c>
      <c r="N13" s="20">
        <v>279117</v>
      </c>
      <c r="O13" s="21">
        <v>3349096</v>
      </c>
      <c r="P13" s="19">
        <v>3513202</v>
      </c>
      <c r="Q13" s="22">
        <v>3685349</v>
      </c>
    </row>
    <row r="14" spans="1:17" ht="13.5">
      <c r="A14" s="3" t="s">
        <v>31</v>
      </c>
      <c r="B14" s="2"/>
      <c r="C14" s="23">
        <v>473395</v>
      </c>
      <c r="D14" s="23">
        <v>473395</v>
      </c>
      <c r="E14" s="23">
        <v>473395</v>
      </c>
      <c r="F14" s="23">
        <v>473395</v>
      </c>
      <c r="G14" s="23">
        <v>473395</v>
      </c>
      <c r="H14" s="23">
        <v>473395</v>
      </c>
      <c r="I14" s="23">
        <v>473395</v>
      </c>
      <c r="J14" s="23">
        <v>473395</v>
      </c>
      <c r="K14" s="23">
        <v>473395</v>
      </c>
      <c r="L14" s="23">
        <v>473395</v>
      </c>
      <c r="M14" s="23">
        <v>473395</v>
      </c>
      <c r="N14" s="24">
        <v>473428</v>
      </c>
      <c r="O14" s="25">
        <v>5680773</v>
      </c>
      <c r="P14" s="23">
        <v>5979635</v>
      </c>
      <c r="Q14" s="26">
        <v>6060837</v>
      </c>
    </row>
    <row r="15" spans="1:17" ht="13.5">
      <c r="A15" s="1" t="s">
        <v>32</v>
      </c>
      <c r="B15" s="4"/>
      <c r="C15" s="16">
        <f aca="true" t="shared" si="2" ref="C15:Q15">SUM(C16:C18)</f>
        <v>2204392</v>
      </c>
      <c r="D15" s="16">
        <f t="shared" si="2"/>
        <v>2204392</v>
      </c>
      <c r="E15" s="16">
        <f t="shared" si="2"/>
        <v>2204392</v>
      </c>
      <c r="F15" s="16">
        <f t="shared" si="2"/>
        <v>2204392</v>
      </c>
      <c r="G15" s="16">
        <f t="shared" si="2"/>
        <v>2204392</v>
      </c>
      <c r="H15" s="16">
        <f t="shared" si="2"/>
        <v>2204392</v>
      </c>
      <c r="I15" s="16">
        <f t="shared" si="2"/>
        <v>2204392</v>
      </c>
      <c r="J15" s="16">
        <f t="shared" si="2"/>
        <v>2204392</v>
      </c>
      <c r="K15" s="16">
        <f t="shared" si="2"/>
        <v>2204392</v>
      </c>
      <c r="L15" s="16">
        <f>SUM(L16:L18)</f>
        <v>2204392</v>
      </c>
      <c r="M15" s="16">
        <f>SUM(M16:M18)</f>
        <v>2204392</v>
      </c>
      <c r="N15" s="27">
        <f t="shared" si="2"/>
        <v>2204406</v>
      </c>
      <c r="O15" s="28">
        <f t="shared" si="2"/>
        <v>26452718</v>
      </c>
      <c r="P15" s="16">
        <f t="shared" si="2"/>
        <v>28454700</v>
      </c>
      <c r="Q15" s="29">
        <f t="shared" si="2"/>
        <v>29922171</v>
      </c>
    </row>
    <row r="16" spans="1:17" ht="13.5">
      <c r="A16" s="3" t="s">
        <v>33</v>
      </c>
      <c r="B16" s="2"/>
      <c r="C16" s="19">
        <v>16976</v>
      </c>
      <c r="D16" s="19">
        <v>16976</v>
      </c>
      <c r="E16" s="19">
        <v>16976</v>
      </c>
      <c r="F16" s="19">
        <v>16976</v>
      </c>
      <c r="G16" s="19">
        <v>16976</v>
      </c>
      <c r="H16" s="19">
        <v>16976</v>
      </c>
      <c r="I16" s="19">
        <v>16976</v>
      </c>
      <c r="J16" s="19">
        <v>16976</v>
      </c>
      <c r="K16" s="19">
        <v>16976</v>
      </c>
      <c r="L16" s="19">
        <v>16976</v>
      </c>
      <c r="M16" s="19">
        <v>16976</v>
      </c>
      <c r="N16" s="20">
        <v>16982</v>
      </c>
      <c r="O16" s="21">
        <v>203718</v>
      </c>
      <c r="P16" s="19">
        <v>213700</v>
      </c>
      <c r="Q16" s="22">
        <v>224171</v>
      </c>
    </row>
    <row r="17" spans="1:17" ht="13.5">
      <c r="A17" s="3" t="s">
        <v>34</v>
      </c>
      <c r="B17" s="2"/>
      <c r="C17" s="19">
        <v>2187416</v>
      </c>
      <c r="D17" s="19">
        <v>2187416</v>
      </c>
      <c r="E17" s="19">
        <v>2187416</v>
      </c>
      <c r="F17" s="19">
        <v>2187416</v>
      </c>
      <c r="G17" s="19">
        <v>2187416</v>
      </c>
      <c r="H17" s="19">
        <v>2187416</v>
      </c>
      <c r="I17" s="19">
        <v>2187416</v>
      </c>
      <c r="J17" s="19">
        <v>2187416</v>
      </c>
      <c r="K17" s="19">
        <v>2187416</v>
      </c>
      <c r="L17" s="19">
        <v>2187416</v>
      </c>
      <c r="M17" s="19">
        <v>2187416</v>
      </c>
      <c r="N17" s="20">
        <v>2187424</v>
      </c>
      <c r="O17" s="21">
        <v>26249000</v>
      </c>
      <c r="P17" s="19">
        <v>28241000</v>
      </c>
      <c r="Q17" s="22">
        <v>29698000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52046425</v>
      </c>
      <c r="D19" s="16">
        <f t="shared" si="3"/>
        <v>52046425</v>
      </c>
      <c r="E19" s="16">
        <f t="shared" si="3"/>
        <v>52046425</v>
      </c>
      <c r="F19" s="16">
        <f t="shared" si="3"/>
        <v>52046425</v>
      </c>
      <c r="G19" s="16">
        <f t="shared" si="3"/>
        <v>52046425</v>
      </c>
      <c r="H19" s="16">
        <f t="shared" si="3"/>
        <v>52046425</v>
      </c>
      <c r="I19" s="16">
        <f t="shared" si="3"/>
        <v>52046425</v>
      </c>
      <c r="J19" s="16">
        <f t="shared" si="3"/>
        <v>52046425</v>
      </c>
      <c r="K19" s="16">
        <f t="shared" si="3"/>
        <v>52046425</v>
      </c>
      <c r="L19" s="16">
        <f>SUM(L20:L23)</f>
        <v>52046425</v>
      </c>
      <c r="M19" s="16">
        <f>SUM(M20:M23)</f>
        <v>52046425</v>
      </c>
      <c r="N19" s="27">
        <f t="shared" si="3"/>
        <v>52046625</v>
      </c>
      <c r="O19" s="28">
        <f t="shared" si="3"/>
        <v>624557300</v>
      </c>
      <c r="P19" s="16">
        <f t="shared" si="3"/>
        <v>658243062</v>
      </c>
      <c r="Q19" s="29">
        <f t="shared" si="3"/>
        <v>706739927</v>
      </c>
    </row>
    <row r="20" spans="1:17" ht="13.5">
      <c r="A20" s="3" t="s">
        <v>37</v>
      </c>
      <c r="B20" s="2"/>
      <c r="C20" s="19">
        <v>33202018</v>
      </c>
      <c r="D20" s="19">
        <v>33202018</v>
      </c>
      <c r="E20" s="19">
        <v>33202018</v>
      </c>
      <c r="F20" s="19">
        <v>33202018</v>
      </c>
      <c r="G20" s="19">
        <v>33202018</v>
      </c>
      <c r="H20" s="19">
        <v>33202018</v>
      </c>
      <c r="I20" s="19">
        <v>33202018</v>
      </c>
      <c r="J20" s="19">
        <v>33202018</v>
      </c>
      <c r="K20" s="19">
        <v>33202018</v>
      </c>
      <c r="L20" s="19">
        <v>33202018</v>
      </c>
      <c r="M20" s="19">
        <v>33202018</v>
      </c>
      <c r="N20" s="20">
        <v>33202100</v>
      </c>
      <c r="O20" s="21">
        <v>398424298</v>
      </c>
      <c r="P20" s="19">
        <v>418295996</v>
      </c>
      <c r="Q20" s="22">
        <v>452610697</v>
      </c>
    </row>
    <row r="21" spans="1:17" ht="13.5">
      <c r="A21" s="3" t="s">
        <v>38</v>
      </c>
      <c r="B21" s="2"/>
      <c r="C21" s="19">
        <v>12740016</v>
      </c>
      <c r="D21" s="19">
        <v>12740016</v>
      </c>
      <c r="E21" s="19">
        <v>12740016</v>
      </c>
      <c r="F21" s="19">
        <v>12740016</v>
      </c>
      <c r="G21" s="19">
        <v>12740016</v>
      </c>
      <c r="H21" s="19">
        <v>12740016</v>
      </c>
      <c r="I21" s="19">
        <v>12740016</v>
      </c>
      <c r="J21" s="19">
        <v>12740016</v>
      </c>
      <c r="K21" s="19">
        <v>12740016</v>
      </c>
      <c r="L21" s="19">
        <v>12740016</v>
      </c>
      <c r="M21" s="19">
        <v>12740016</v>
      </c>
      <c r="N21" s="20">
        <v>12740058</v>
      </c>
      <c r="O21" s="21">
        <v>152880234</v>
      </c>
      <c r="P21" s="19">
        <v>163629412</v>
      </c>
      <c r="Q21" s="22">
        <v>174072011</v>
      </c>
    </row>
    <row r="22" spans="1:17" ht="13.5">
      <c r="A22" s="3" t="s">
        <v>39</v>
      </c>
      <c r="B22" s="2"/>
      <c r="C22" s="23">
        <v>2982565</v>
      </c>
      <c r="D22" s="23">
        <v>2982565</v>
      </c>
      <c r="E22" s="23">
        <v>2982565</v>
      </c>
      <c r="F22" s="23">
        <v>2982565</v>
      </c>
      <c r="G22" s="23">
        <v>2982565</v>
      </c>
      <c r="H22" s="23">
        <v>2982565</v>
      </c>
      <c r="I22" s="23">
        <v>2982565</v>
      </c>
      <c r="J22" s="23">
        <v>2982565</v>
      </c>
      <c r="K22" s="23">
        <v>2982565</v>
      </c>
      <c r="L22" s="23">
        <v>2982565</v>
      </c>
      <c r="M22" s="23">
        <v>2982565</v>
      </c>
      <c r="N22" s="24">
        <v>2982606</v>
      </c>
      <c r="O22" s="25">
        <v>35790821</v>
      </c>
      <c r="P22" s="23">
        <v>37544571</v>
      </c>
      <c r="Q22" s="26">
        <v>39384255</v>
      </c>
    </row>
    <row r="23" spans="1:17" ht="13.5">
      <c r="A23" s="3" t="s">
        <v>40</v>
      </c>
      <c r="B23" s="2"/>
      <c r="C23" s="19">
        <v>3121826</v>
      </c>
      <c r="D23" s="19">
        <v>3121826</v>
      </c>
      <c r="E23" s="19">
        <v>3121826</v>
      </c>
      <c r="F23" s="19">
        <v>3121826</v>
      </c>
      <c r="G23" s="19">
        <v>3121826</v>
      </c>
      <c r="H23" s="19">
        <v>3121826</v>
      </c>
      <c r="I23" s="19">
        <v>3121826</v>
      </c>
      <c r="J23" s="19">
        <v>3121826</v>
      </c>
      <c r="K23" s="19">
        <v>3121826</v>
      </c>
      <c r="L23" s="19">
        <v>3121826</v>
      </c>
      <c r="M23" s="19">
        <v>3121826</v>
      </c>
      <c r="N23" s="20">
        <v>3121861</v>
      </c>
      <c r="O23" s="21">
        <v>37461947</v>
      </c>
      <c r="P23" s="19">
        <v>38773083</v>
      </c>
      <c r="Q23" s="22">
        <v>40672964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84639593</v>
      </c>
      <c r="D25" s="41">
        <f t="shared" si="4"/>
        <v>84639593</v>
      </c>
      <c r="E25" s="41">
        <f t="shared" si="4"/>
        <v>84639593</v>
      </c>
      <c r="F25" s="41">
        <f t="shared" si="4"/>
        <v>84639593</v>
      </c>
      <c r="G25" s="41">
        <f t="shared" si="4"/>
        <v>84639593</v>
      </c>
      <c r="H25" s="41">
        <f t="shared" si="4"/>
        <v>84639593</v>
      </c>
      <c r="I25" s="41">
        <f t="shared" si="4"/>
        <v>84639593</v>
      </c>
      <c r="J25" s="41">
        <f t="shared" si="4"/>
        <v>84639593</v>
      </c>
      <c r="K25" s="41">
        <f t="shared" si="4"/>
        <v>84639593</v>
      </c>
      <c r="L25" s="41">
        <f>+L5+L9+L15+L19+L24</f>
        <v>84639593</v>
      </c>
      <c r="M25" s="41">
        <f>+M5+M9+M15+M19+M24</f>
        <v>84639593</v>
      </c>
      <c r="N25" s="42">
        <f t="shared" si="4"/>
        <v>84640089</v>
      </c>
      <c r="O25" s="43">
        <f t="shared" si="4"/>
        <v>1015675612</v>
      </c>
      <c r="P25" s="41">
        <f t="shared" si="4"/>
        <v>1079805204</v>
      </c>
      <c r="Q25" s="44">
        <f t="shared" si="4"/>
        <v>1157181211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17256226</v>
      </c>
      <c r="D28" s="16">
        <f t="shared" si="5"/>
        <v>17256226</v>
      </c>
      <c r="E28" s="16">
        <f>SUM(E29:E31)</f>
        <v>17256226</v>
      </c>
      <c r="F28" s="16">
        <f>SUM(F29:F31)</f>
        <v>17256226</v>
      </c>
      <c r="G28" s="16">
        <f>SUM(G29:G31)</f>
        <v>17256226</v>
      </c>
      <c r="H28" s="16">
        <f>SUM(H29:H31)</f>
        <v>17256226</v>
      </c>
      <c r="I28" s="16">
        <f t="shared" si="5"/>
        <v>17256226</v>
      </c>
      <c r="J28" s="16">
        <f t="shared" si="5"/>
        <v>17256226</v>
      </c>
      <c r="K28" s="16">
        <f t="shared" si="5"/>
        <v>17256226</v>
      </c>
      <c r="L28" s="16">
        <f>SUM(L29:L31)</f>
        <v>17256226</v>
      </c>
      <c r="M28" s="16">
        <f>SUM(M29:M31)</f>
        <v>17256226</v>
      </c>
      <c r="N28" s="17">
        <f t="shared" si="5"/>
        <v>17254544</v>
      </c>
      <c r="O28" s="18">
        <f t="shared" si="5"/>
        <v>207073030</v>
      </c>
      <c r="P28" s="16">
        <f t="shared" si="5"/>
        <v>217524467</v>
      </c>
      <c r="Q28" s="17">
        <f t="shared" si="5"/>
        <v>227847695</v>
      </c>
    </row>
    <row r="29" spans="1:17" ht="13.5">
      <c r="A29" s="3" t="s">
        <v>23</v>
      </c>
      <c r="B29" s="2"/>
      <c r="C29" s="19">
        <v>3027492</v>
      </c>
      <c r="D29" s="19">
        <v>3027492</v>
      </c>
      <c r="E29" s="19">
        <v>3027492</v>
      </c>
      <c r="F29" s="19">
        <v>3027492</v>
      </c>
      <c r="G29" s="19">
        <v>3027492</v>
      </c>
      <c r="H29" s="19">
        <v>3027492</v>
      </c>
      <c r="I29" s="19">
        <v>3027492</v>
      </c>
      <c r="J29" s="19">
        <v>3027492</v>
      </c>
      <c r="K29" s="19">
        <v>3027492</v>
      </c>
      <c r="L29" s="19">
        <v>3027492</v>
      </c>
      <c r="M29" s="19">
        <v>3027492</v>
      </c>
      <c r="N29" s="20">
        <v>3026845</v>
      </c>
      <c r="O29" s="21">
        <v>36329257</v>
      </c>
      <c r="P29" s="19">
        <v>39587784</v>
      </c>
      <c r="Q29" s="22">
        <v>40871601</v>
      </c>
    </row>
    <row r="30" spans="1:17" ht="13.5">
      <c r="A30" s="3" t="s">
        <v>24</v>
      </c>
      <c r="B30" s="2"/>
      <c r="C30" s="23">
        <v>14228734</v>
      </c>
      <c r="D30" s="23">
        <v>14228734</v>
      </c>
      <c r="E30" s="23">
        <v>14228734</v>
      </c>
      <c r="F30" s="23">
        <v>14228734</v>
      </c>
      <c r="G30" s="23">
        <v>14228734</v>
      </c>
      <c r="H30" s="23">
        <v>14228734</v>
      </c>
      <c r="I30" s="23">
        <v>14228734</v>
      </c>
      <c r="J30" s="23">
        <v>14228734</v>
      </c>
      <c r="K30" s="23">
        <v>14228734</v>
      </c>
      <c r="L30" s="23">
        <v>14228734</v>
      </c>
      <c r="M30" s="23">
        <v>14228734</v>
      </c>
      <c r="N30" s="24">
        <v>14227699</v>
      </c>
      <c r="O30" s="25">
        <v>170743773</v>
      </c>
      <c r="P30" s="23">
        <v>177936683</v>
      </c>
      <c r="Q30" s="26">
        <v>186976094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10642278</v>
      </c>
      <c r="D32" s="16">
        <f t="shared" si="6"/>
        <v>10642278</v>
      </c>
      <c r="E32" s="16">
        <f>SUM(E33:E37)</f>
        <v>10642278</v>
      </c>
      <c r="F32" s="16">
        <f>SUM(F33:F37)</f>
        <v>10642278</v>
      </c>
      <c r="G32" s="16">
        <f>SUM(G33:G37)</f>
        <v>10642278</v>
      </c>
      <c r="H32" s="16">
        <f>SUM(H33:H37)</f>
        <v>10642278</v>
      </c>
      <c r="I32" s="16">
        <f t="shared" si="6"/>
        <v>10642278</v>
      </c>
      <c r="J32" s="16">
        <f t="shared" si="6"/>
        <v>10642278</v>
      </c>
      <c r="K32" s="16">
        <f t="shared" si="6"/>
        <v>10642278</v>
      </c>
      <c r="L32" s="16">
        <f>SUM(L33:L37)</f>
        <v>10642278</v>
      </c>
      <c r="M32" s="16">
        <f>SUM(M33:M37)</f>
        <v>10642278</v>
      </c>
      <c r="N32" s="27">
        <f t="shared" si="6"/>
        <v>10640908</v>
      </c>
      <c r="O32" s="28">
        <f t="shared" si="6"/>
        <v>127705966</v>
      </c>
      <c r="P32" s="16">
        <f t="shared" si="6"/>
        <v>131093238</v>
      </c>
      <c r="Q32" s="29">
        <f t="shared" si="6"/>
        <v>137517572</v>
      </c>
    </row>
    <row r="33" spans="1:17" ht="13.5">
      <c r="A33" s="3" t="s">
        <v>27</v>
      </c>
      <c r="B33" s="2"/>
      <c r="C33" s="19">
        <v>2308128</v>
      </c>
      <c r="D33" s="19">
        <v>2308128</v>
      </c>
      <c r="E33" s="19">
        <v>2308128</v>
      </c>
      <c r="F33" s="19">
        <v>2308128</v>
      </c>
      <c r="G33" s="19">
        <v>2308128</v>
      </c>
      <c r="H33" s="19">
        <v>2308128</v>
      </c>
      <c r="I33" s="19">
        <v>2308128</v>
      </c>
      <c r="J33" s="19">
        <v>2308128</v>
      </c>
      <c r="K33" s="19">
        <v>2308128</v>
      </c>
      <c r="L33" s="19">
        <v>2308128</v>
      </c>
      <c r="M33" s="19">
        <v>2308128</v>
      </c>
      <c r="N33" s="20">
        <v>2307758</v>
      </c>
      <c r="O33" s="21">
        <v>27697166</v>
      </c>
      <c r="P33" s="19">
        <v>28888111</v>
      </c>
      <c r="Q33" s="22">
        <v>30343914</v>
      </c>
    </row>
    <row r="34" spans="1:17" ht="13.5">
      <c r="A34" s="3" t="s">
        <v>28</v>
      </c>
      <c r="B34" s="2"/>
      <c r="C34" s="19">
        <v>1668962</v>
      </c>
      <c r="D34" s="19">
        <v>1668962</v>
      </c>
      <c r="E34" s="19">
        <v>1668962</v>
      </c>
      <c r="F34" s="19">
        <v>1668962</v>
      </c>
      <c r="G34" s="19">
        <v>1668962</v>
      </c>
      <c r="H34" s="19">
        <v>1668962</v>
      </c>
      <c r="I34" s="19">
        <v>1668962</v>
      </c>
      <c r="J34" s="19">
        <v>1668962</v>
      </c>
      <c r="K34" s="19">
        <v>1668962</v>
      </c>
      <c r="L34" s="19">
        <v>1668962</v>
      </c>
      <c r="M34" s="19">
        <v>1668962</v>
      </c>
      <c r="N34" s="20">
        <v>1668678</v>
      </c>
      <c r="O34" s="21">
        <v>20027260</v>
      </c>
      <c r="P34" s="19">
        <v>21141940</v>
      </c>
      <c r="Q34" s="22">
        <v>22169672</v>
      </c>
    </row>
    <row r="35" spans="1:17" ht="13.5">
      <c r="A35" s="3" t="s">
        <v>29</v>
      </c>
      <c r="B35" s="2"/>
      <c r="C35" s="19">
        <v>5271850</v>
      </c>
      <c r="D35" s="19">
        <v>5271850</v>
      </c>
      <c r="E35" s="19">
        <v>5271850</v>
      </c>
      <c r="F35" s="19">
        <v>5271850</v>
      </c>
      <c r="G35" s="19">
        <v>5271850</v>
      </c>
      <c r="H35" s="19">
        <v>5271850</v>
      </c>
      <c r="I35" s="19">
        <v>5271850</v>
      </c>
      <c r="J35" s="19">
        <v>5271850</v>
      </c>
      <c r="K35" s="19">
        <v>5271850</v>
      </c>
      <c r="L35" s="19">
        <v>5271850</v>
      </c>
      <c r="M35" s="19">
        <v>5271850</v>
      </c>
      <c r="N35" s="20">
        <v>5271560</v>
      </c>
      <c r="O35" s="21">
        <v>63261910</v>
      </c>
      <c r="P35" s="19">
        <v>66643675</v>
      </c>
      <c r="Q35" s="22">
        <v>69895592</v>
      </c>
    </row>
    <row r="36" spans="1:17" ht="13.5">
      <c r="A36" s="3" t="s">
        <v>30</v>
      </c>
      <c r="B36" s="2"/>
      <c r="C36" s="19">
        <v>858062</v>
      </c>
      <c r="D36" s="19">
        <v>858062</v>
      </c>
      <c r="E36" s="19">
        <v>858062</v>
      </c>
      <c r="F36" s="19">
        <v>858062</v>
      </c>
      <c r="G36" s="19">
        <v>858062</v>
      </c>
      <c r="H36" s="19">
        <v>858062</v>
      </c>
      <c r="I36" s="19">
        <v>858062</v>
      </c>
      <c r="J36" s="19">
        <v>858062</v>
      </c>
      <c r="K36" s="19">
        <v>858062</v>
      </c>
      <c r="L36" s="19">
        <v>858062</v>
      </c>
      <c r="M36" s="19">
        <v>858062</v>
      </c>
      <c r="N36" s="20">
        <v>857921</v>
      </c>
      <c r="O36" s="21">
        <v>10296603</v>
      </c>
      <c r="P36" s="19">
        <v>7705944</v>
      </c>
      <c r="Q36" s="22">
        <v>8084463</v>
      </c>
    </row>
    <row r="37" spans="1:17" ht="13.5">
      <c r="A37" s="3" t="s">
        <v>31</v>
      </c>
      <c r="B37" s="2"/>
      <c r="C37" s="23">
        <v>535276</v>
      </c>
      <c r="D37" s="23">
        <v>535276</v>
      </c>
      <c r="E37" s="23">
        <v>535276</v>
      </c>
      <c r="F37" s="23">
        <v>535276</v>
      </c>
      <c r="G37" s="23">
        <v>535276</v>
      </c>
      <c r="H37" s="23">
        <v>535276</v>
      </c>
      <c r="I37" s="23">
        <v>535276</v>
      </c>
      <c r="J37" s="23">
        <v>535276</v>
      </c>
      <c r="K37" s="23">
        <v>535276</v>
      </c>
      <c r="L37" s="23">
        <v>535276</v>
      </c>
      <c r="M37" s="23">
        <v>535276</v>
      </c>
      <c r="N37" s="24">
        <v>534991</v>
      </c>
      <c r="O37" s="25">
        <v>6423027</v>
      </c>
      <c r="P37" s="23">
        <v>6713568</v>
      </c>
      <c r="Q37" s="26">
        <v>7023931</v>
      </c>
    </row>
    <row r="38" spans="1:17" ht="13.5">
      <c r="A38" s="1" t="s">
        <v>32</v>
      </c>
      <c r="B38" s="4"/>
      <c r="C38" s="16">
        <f aca="true" t="shared" si="7" ref="C38:Q38">SUM(C39:C41)</f>
        <v>3650541</v>
      </c>
      <c r="D38" s="16">
        <f t="shared" si="7"/>
        <v>3650541</v>
      </c>
      <c r="E38" s="16">
        <f>SUM(E39:E41)</f>
        <v>3650541</v>
      </c>
      <c r="F38" s="16">
        <f>SUM(F39:F41)</f>
        <v>3650541</v>
      </c>
      <c r="G38" s="16">
        <f>SUM(G39:G41)</f>
        <v>3650541</v>
      </c>
      <c r="H38" s="16">
        <f>SUM(H39:H41)</f>
        <v>3650541</v>
      </c>
      <c r="I38" s="16">
        <f t="shared" si="7"/>
        <v>3650541</v>
      </c>
      <c r="J38" s="16">
        <f t="shared" si="7"/>
        <v>3650541</v>
      </c>
      <c r="K38" s="16">
        <f t="shared" si="7"/>
        <v>3650541</v>
      </c>
      <c r="L38" s="16">
        <f>SUM(L39:L41)</f>
        <v>3650541</v>
      </c>
      <c r="M38" s="16">
        <f>SUM(M39:M41)</f>
        <v>3650541</v>
      </c>
      <c r="N38" s="27">
        <f t="shared" si="7"/>
        <v>3650254</v>
      </c>
      <c r="O38" s="28">
        <f t="shared" si="7"/>
        <v>43806205</v>
      </c>
      <c r="P38" s="16">
        <f t="shared" si="7"/>
        <v>46620386</v>
      </c>
      <c r="Q38" s="29">
        <f t="shared" si="7"/>
        <v>48904207</v>
      </c>
    </row>
    <row r="39" spans="1:17" ht="13.5">
      <c r="A39" s="3" t="s">
        <v>33</v>
      </c>
      <c r="B39" s="2"/>
      <c r="C39" s="19">
        <v>1950218</v>
      </c>
      <c r="D39" s="19">
        <v>1950218</v>
      </c>
      <c r="E39" s="19">
        <v>1950218</v>
      </c>
      <c r="F39" s="19">
        <v>1950218</v>
      </c>
      <c r="G39" s="19">
        <v>1950218</v>
      </c>
      <c r="H39" s="19">
        <v>1950218</v>
      </c>
      <c r="I39" s="19">
        <v>1950218</v>
      </c>
      <c r="J39" s="19">
        <v>1950218</v>
      </c>
      <c r="K39" s="19">
        <v>1950218</v>
      </c>
      <c r="L39" s="19">
        <v>1950218</v>
      </c>
      <c r="M39" s="19">
        <v>1950218</v>
      </c>
      <c r="N39" s="20">
        <v>1950091</v>
      </c>
      <c r="O39" s="21">
        <v>23402489</v>
      </c>
      <c r="P39" s="19">
        <v>25392546</v>
      </c>
      <c r="Q39" s="22">
        <v>26639065</v>
      </c>
    </row>
    <row r="40" spans="1:17" ht="13.5">
      <c r="A40" s="3" t="s">
        <v>34</v>
      </c>
      <c r="B40" s="2"/>
      <c r="C40" s="19">
        <v>1700323</v>
      </c>
      <c r="D40" s="19">
        <v>1700323</v>
      </c>
      <c r="E40" s="19">
        <v>1700323</v>
      </c>
      <c r="F40" s="19">
        <v>1700323</v>
      </c>
      <c r="G40" s="19">
        <v>1700323</v>
      </c>
      <c r="H40" s="19">
        <v>1700323</v>
      </c>
      <c r="I40" s="19">
        <v>1700323</v>
      </c>
      <c r="J40" s="19">
        <v>1700323</v>
      </c>
      <c r="K40" s="19">
        <v>1700323</v>
      </c>
      <c r="L40" s="19">
        <v>1700323</v>
      </c>
      <c r="M40" s="19">
        <v>1700323</v>
      </c>
      <c r="N40" s="20">
        <v>1700163</v>
      </c>
      <c r="O40" s="21">
        <v>20403716</v>
      </c>
      <c r="P40" s="19">
        <v>21227840</v>
      </c>
      <c r="Q40" s="22">
        <v>22265142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48947000</v>
      </c>
      <c r="D42" s="16">
        <f t="shared" si="8"/>
        <v>48947000</v>
      </c>
      <c r="E42" s="16">
        <f>SUM(E43:E46)</f>
        <v>48947000</v>
      </c>
      <c r="F42" s="16">
        <f>SUM(F43:F46)</f>
        <v>48947000</v>
      </c>
      <c r="G42" s="16">
        <f>SUM(G43:G46)</f>
        <v>48947000</v>
      </c>
      <c r="H42" s="16">
        <f>SUM(H43:H46)</f>
        <v>48947000</v>
      </c>
      <c r="I42" s="16">
        <f t="shared" si="8"/>
        <v>48947000</v>
      </c>
      <c r="J42" s="16">
        <f t="shared" si="8"/>
        <v>48947000</v>
      </c>
      <c r="K42" s="16">
        <f t="shared" si="8"/>
        <v>48947000</v>
      </c>
      <c r="L42" s="16">
        <f>SUM(L43:L46)</f>
        <v>48947000</v>
      </c>
      <c r="M42" s="16">
        <f>SUM(M43:M46)</f>
        <v>48947000</v>
      </c>
      <c r="N42" s="27">
        <f t="shared" si="8"/>
        <v>48946186</v>
      </c>
      <c r="O42" s="28">
        <f t="shared" si="8"/>
        <v>587363186</v>
      </c>
      <c r="P42" s="16">
        <f t="shared" si="8"/>
        <v>610039093</v>
      </c>
      <c r="Q42" s="29">
        <f t="shared" si="8"/>
        <v>655071829</v>
      </c>
    </row>
    <row r="43" spans="1:17" ht="13.5">
      <c r="A43" s="3" t="s">
        <v>37</v>
      </c>
      <c r="B43" s="2"/>
      <c r="C43" s="19">
        <v>33385190</v>
      </c>
      <c r="D43" s="19">
        <v>33385190</v>
      </c>
      <c r="E43" s="19">
        <v>33385190</v>
      </c>
      <c r="F43" s="19">
        <v>33385190</v>
      </c>
      <c r="G43" s="19">
        <v>33385190</v>
      </c>
      <c r="H43" s="19">
        <v>33385190</v>
      </c>
      <c r="I43" s="19">
        <v>33385190</v>
      </c>
      <c r="J43" s="19">
        <v>33385190</v>
      </c>
      <c r="K43" s="19">
        <v>33385190</v>
      </c>
      <c r="L43" s="19">
        <v>33385190</v>
      </c>
      <c r="M43" s="19">
        <v>33385190</v>
      </c>
      <c r="N43" s="20">
        <v>33384900</v>
      </c>
      <c r="O43" s="21">
        <v>400621990</v>
      </c>
      <c r="P43" s="19">
        <v>414166971</v>
      </c>
      <c r="Q43" s="22">
        <v>447815106</v>
      </c>
    </row>
    <row r="44" spans="1:17" ht="13.5">
      <c r="A44" s="3" t="s">
        <v>38</v>
      </c>
      <c r="B44" s="2"/>
      <c r="C44" s="19">
        <v>9928565</v>
      </c>
      <c r="D44" s="19">
        <v>9928565</v>
      </c>
      <c r="E44" s="19">
        <v>9928565</v>
      </c>
      <c r="F44" s="19">
        <v>9928565</v>
      </c>
      <c r="G44" s="19">
        <v>9928565</v>
      </c>
      <c r="H44" s="19">
        <v>9928565</v>
      </c>
      <c r="I44" s="19">
        <v>9928565</v>
      </c>
      <c r="J44" s="19">
        <v>9928565</v>
      </c>
      <c r="K44" s="19">
        <v>9928565</v>
      </c>
      <c r="L44" s="19">
        <v>9928565</v>
      </c>
      <c r="M44" s="19">
        <v>9928565</v>
      </c>
      <c r="N44" s="20">
        <v>9928386</v>
      </c>
      <c r="O44" s="21">
        <v>119142601</v>
      </c>
      <c r="P44" s="19">
        <v>125262231</v>
      </c>
      <c r="Q44" s="22">
        <v>133181852</v>
      </c>
    </row>
    <row r="45" spans="1:17" ht="13.5">
      <c r="A45" s="3" t="s">
        <v>39</v>
      </c>
      <c r="B45" s="2"/>
      <c r="C45" s="23">
        <v>2976394</v>
      </c>
      <c r="D45" s="23">
        <v>2976394</v>
      </c>
      <c r="E45" s="23">
        <v>2976394</v>
      </c>
      <c r="F45" s="23">
        <v>2976394</v>
      </c>
      <c r="G45" s="23">
        <v>2976394</v>
      </c>
      <c r="H45" s="23">
        <v>2976394</v>
      </c>
      <c r="I45" s="23">
        <v>2976394</v>
      </c>
      <c r="J45" s="23">
        <v>2976394</v>
      </c>
      <c r="K45" s="23">
        <v>2976394</v>
      </c>
      <c r="L45" s="23">
        <v>2976394</v>
      </c>
      <c r="M45" s="23">
        <v>2976394</v>
      </c>
      <c r="N45" s="24">
        <v>2976185</v>
      </c>
      <c r="O45" s="25">
        <v>35716519</v>
      </c>
      <c r="P45" s="23">
        <v>37498079</v>
      </c>
      <c r="Q45" s="26">
        <v>39339584</v>
      </c>
    </row>
    <row r="46" spans="1:17" ht="13.5">
      <c r="A46" s="3" t="s">
        <v>40</v>
      </c>
      <c r="B46" s="2"/>
      <c r="C46" s="19">
        <v>2656851</v>
      </c>
      <c r="D46" s="19">
        <v>2656851</v>
      </c>
      <c r="E46" s="19">
        <v>2656851</v>
      </c>
      <c r="F46" s="19">
        <v>2656851</v>
      </c>
      <c r="G46" s="19">
        <v>2656851</v>
      </c>
      <c r="H46" s="19">
        <v>2656851</v>
      </c>
      <c r="I46" s="19">
        <v>2656851</v>
      </c>
      <c r="J46" s="19">
        <v>2656851</v>
      </c>
      <c r="K46" s="19">
        <v>2656851</v>
      </c>
      <c r="L46" s="19">
        <v>2656851</v>
      </c>
      <c r="M46" s="19">
        <v>2656851</v>
      </c>
      <c r="N46" s="20">
        <v>2656715</v>
      </c>
      <c r="O46" s="21">
        <v>31882076</v>
      </c>
      <c r="P46" s="19">
        <v>33111812</v>
      </c>
      <c r="Q46" s="22">
        <v>34735287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80496045</v>
      </c>
      <c r="D48" s="41">
        <f t="shared" si="9"/>
        <v>80496045</v>
      </c>
      <c r="E48" s="41">
        <f>+E28+E32+E38+E42+E47</f>
        <v>80496045</v>
      </c>
      <c r="F48" s="41">
        <f>+F28+F32+F38+F42+F47</f>
        <v>80496045</v>
      </c>
      <c r="G48" s="41">
        <f>+G28+G32+G38+G42+G47</f>
        <v>80496045</v>
      </c>
      <c r="H48" s="41">
        <f>+H28+H32+H38+H42+H47</f>
        <v>80496045</v>
      </c>
      <c r="I48" s="41">
        <f t="shared" si="9"/>
        <v>80496045</v>
      </c>
      <c r="J48" s="41">
        <f t="shared" si="9"/>
        <v>80496045</v>
      </c>
      <c r="K48" s="41">
        <f t="shared" si="9"/>
        <v>80496045</v>
      </c>
      <c r="L48" s="41">
        <f>+L28+L32+L38+L42+L47</f>
        <v>80496045</v>
      </c>
      <c r="M48" s="41">
        <f>+M28+M32+M38+M42+M47</f>
        <v>80496045</v>
      </c>
      <c r="N48" s="42">
        <f t="shared" si="9"/>
        <v>80491892</v>
      </c>
      <c r="O48" s="43">
        <f t="shared" si="9"/>
        <v>965948387</v>
      </c>
      <c r="P48" s="41">
        <f t="shared" si="9"/>
        <v>1005277184</v>
      </c>
      <c r="Q48" s="44">
        <f t="shared" si="9"/>
        <v>1069341303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4143548</v>
      </c>
      <c r="D49" s="45">
        <f t="shared" si="10"/>
        <v>4143548</v>
      </c>
      <c r="E49" s="45">
        <f t="shared" si="10"/>
        <v>4143548</v>
      </c>
      <c r="F49" s="45">
        <f t="shared" si="10"/>
        <v>4143548</v>
      </c>
      <c r="G49" s="45">
        <f t="shared" si="10"/>
        <v>4143548</v>
      </c>
      <c r="H49" s="45">
        <f t="shared" si="10"/>
        <v>4143548</v>
      </c>
      <c r="I49" s="45">
        <f t="shared" si="10"/>
        <v>4143548</v>
      </c>
      <c r="J49" s="45">
        <f t="shared" si="10"/>
        <v>4143548</v>
      </c>
      <c r="K49" s="45">
        <f t="shared" si="10"/>
        <v>4143548</v>
      </c>
      <c r="L49" s="45">
        <f>+L25-L48</f>
        <v>4143548</v>
      </c>
      <c r="M49" s="45">
        <f>+M25-M48</f>
        <v>4143548</v>
      </c>
      <c r="N49" s="46">
        <f t="shared" si="10"/>
        <v>4148197</v>
      </c>
      <c r="O49" s="47">
        <f t="shared" si="10"/>
        <v>49727225</v>
      </c>
      <c r="P49" s="45">
        <f t="shared" si="10"/>
        <v>74528020</v>
      </c>
      <c r="Q49" s="48">
        <f t="shared" si="10"/>
        <v>87839908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25462733</v>
      </c>
      <c r="D5" s="16">
        <f t="shared" si="0"/>
        <v>25462733</v>
      </c>
      <c r="E5" s="16">
        <f t="shared" si="0"/>
        <v>25462733</v>
      </c>
      <c r="F5" s="16">
        <f t="shared" si="0"/>
        <v>25462733</v>
      </c>
      <c r="G5" s="16">
        <f t="shared" si="0"/>
        <v>25462733</v>
      </c>
      <c r="H5" s="16">
        <f t="shared" si="0"/>
        <v>25462733</v>
      </c>
      <c r="I5" s="16">
        <f t="shared" si="0"/>
        <v>25462733</v>
      </c>
      <c r="J5" s="16">
        <f t="shared" si="0"/>
        <v>25462733</v>
      </c>
      <c r="K5" s="16">
        <f t="shared" si="0"/>
        <v>25462733</v>
      </c>
      <c r="L5" s="16">
        <f>SUM(L6:L8)</f>
        <v>25462733</v>
      </c>
      <c r="M5" s="16">
        <f>SUM(M6:M8)</f>
        <v>25462733</v>
      </c>
      <c r="N5" s="17">
        <f t="shared" si="0"/>
        <v>25462788</v>
      </c>
      <c r="O5" s="18">
        <f t="shared" si="0"/>
        <v>305552851</v>
      </c>
      <c r="P5" s="16">
        <f t="shared" si="0"/>
        <v>314674789</v>
      </c>
      <c r="Q5" s="17">
        <f t="shared" si="0"/>
        <v>324036954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25462733</v>
      </c>
      <c r="D7" s="23">
        <v>25462733</v>
      </c>
      <c r="E7" s="23">
        <v>25462733</v>
      </c>
      <c r="F7" s="23">
        <v>25462733</v>
      </c>
      <c r="G7" s="23">
        <v>25462733</v>
      </c>
      <c r="H7" s="23">
        <v>25462733</v>
      </c>
      <c r="I7" s="23">
        <v>25462733</v>
      </c>
      <c r="J7" s="23">
        <v>25462733</v>
      </c>
      <c r="K7" s="23">
        <v>25462733</v>
      </c>
      <c r="L7" s="23">
        <v>25462733</v>
      </c>
      <c r="M7" s="23">
        <v>25462733</v>
      </c>
      <c r="N7" s="24">
        <v>25462788</v>
      </c>
      <c r="O7" s="25">
        <v>305552851</v>
      </c>
      <c r="P7" s="23">
        <v>314674789</v>
      </c>
      <c r="Q7" s="26">
        <v>324036954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568247</v>
      </c>
      <c r="D9" s="16">
        <f t="shared" si="1"/>
        <v>568247</v>
      </c>
      <c r="E9" s="16">
        <f t="shared" si="1"/>
        <v>568247</v>
      </c>
      <c r="F9" s="16">
        <f t="shared" si="1"/>
        <v>568247</v>
      </c>
      <c r="G9" s="16">
        <f t="shared" si="1"/>
        <v>568247</v>
      </c>
      <c r="H9" s="16">
        <f t="shared" si="1"/>
        <v>568247</v>
      </c>
      <c r="I9" s="16">
        <f t="shared" si="1"/>
        <v>568247</v>
      </c>
      <c r="J9" s="16">
        <f t="shared" si="1"/>
        <v>568247</v>
      </c>
      <c r="K9" s="16">
        <f t="shared" si="1"/>
        <v>568247</v>
      </c>
      <c r="L9" s="16">
        <f>SUM(L10:L14)</f>
        <v>568247</v>
      </c>
      <c r="M9" s="16">
        <f>SUM(M10:M14)</f>
        <v>568247</v>
      </c>
      <c r="N9" s="27">
        <f t="shared" si="1"/>
        <v>568281</v>
      </c>
      <c r="O9" s="28">
        <f t="shared" si="1"/>
        <v>6818998</v>
      </c>
      <c r="P9" s="16">
        <f t="shared" si="1"/>
        <v>7149423</v>
      </c>
      <c r="Q9" s="29">
        <f t="shared" si="1"/>
        <v>7488282</v>
      </c>
    </row>
    <row r="10" spans="1:17" ht="13.5">
      <c r="A10" s="3" t="s">
        <v>27</v>
      </c>
      <c r="B10" s="2"/>
      <c r="C10" s="19">
        <v>436997</v>
      </c>
      <c r="D10" s="19">
        <v>436997</v>
      </c>
      <c r="E10" s="19">
        <v>436997</v>
      </c>
      <c r="F10" s="19">
        <v>436997</v>
      </c>
      <c r="G10" s="19">
        <v>436997</v>
      </c>
      <c r="H10" s="19">
        <v>436997</v>
      </c>
      <c r="I10" s="19">
        <v>436997</v>
      </c>
      <c r="J10" s="19">
        <v>436997</v>
      </c>
      <c r="K10" s="19">
        <v>436997</v>
      </c>
      <c r="L10" s="19">
        <v>436997</v>
      </c>
      <c r="M10" s="19">
        <v>436997</v>
      </c>
      <c r="N10" s="20">
        <v>437031</v>
      </c>
      <c r="O10" s="21">
        <v>5243998</v>
      </c>
      <c r="P10" s="19">
        <v>5503548</v>
      </c>
      <c r="Q10" s="22">
        <v>5768343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131250</v>
      </c>
      <c r="D14" s="23">
        <v>131250</v>
      </c>
      <c r="E14" s="23">
        <v>131250</v>
      </c>
      <c r="F14" s="23">
        <v>131250</v>
      </c>
      <c r="G14" s="23">
        <v>131250</v>
      </c>
      <c r="H14" s="23">
        <v>131250</v>
      </c>
      <c r="I14" s="23">
        <v>131250</v>
      </c>
      <c r="J14" s="23">
        <v>131250</v>
      </c>
      <c r="K14" s="23">
        <v>131250</v>
      </c>
      <c r="L14" s="23">
        <v>131250</v>
      </c>
      <c r="M14" s="23">
        <v>131250</v>
      </c>
      <c r="N14" s="24">
        <v>131250</v>
      </c>
      <c r="O14" s="25">
        <v>1575000</v>
      </c>
      <c r="P14" s="23">
        <v>1645875</v>
      </c>
      <c r="Q14" s="26">
        <v>1719939</v>
      </c>
    </row>
    <row r="15" spans="1:17" ht="13.5">
      <c r="A15" s="1" t="s">
        <v>32</v>
      </c>
      <c r="B15" s="4"/>
      <c r="C15" s="16">
        <f aca="true" t="shared" si="2" ref="C15:Q15">SUM(C16:C18)</f>
        <v>7825948</v>
      </c>
      <c r="D15" s="16">
        <f t="shared" si="2"/>
        <v>7825948</v>
      </c>
      <c r="E15" s="16">
        <f t="shared" si="2"/>
        <v>7825948</v>
      </c>
      <c r="F15" s="16">
        <f t="shared" si="2"/>
        <v>7825948</v>
      </c>
      <c r="G15" s="16">
        <f t="shared" si="2"/>
        <v>7825948</v>
      </c>
      <c r="H15" s="16">
        <f t="shared" si="2"/>
        <v>7825948</v>
      </c>
      <c r="I15" s="16">
        <f t="shared" si="2"/>
        <v>7825948</v>
      </c>
      <c r="J15" s="16">
        <f t="shared" si="2"/>
        <v>7825948</v>
      </c>
      <c r="K15" s="16">
        <f t="shared" si="2"/>
        <v>7825948</v>
      </c>
      <c r="L15" s="16">
        <f>SUM(L16:L18)</f>
        <v>7825948</v>
      </c>
      <c r="M15" s="16">
        <f>SUM(M16:M18)</f>
        <v>7825948</v>
      </c>
      <c r="N15" s="27">
        <f t="shared" si="2"/>
        <v>7825972</v>
      </c>
      <c r="O15" s="28">
        <f t="shared" si="2"/>
        <v>93911400</v>
      </c>
      <c r="P15" s="16">
        <f t="shared" si="2"/>
        <v>81624768</v>
      </c>
      <c r="Q15" s="29">
        <f t="shared" si="2"/>
        <v>85331288</v>
      </c>
    </row>
    <row r="16" spans="1:17" ht="13.5">
      <c r="A16" s="3" t="s">
        <v>33</v>
      </c>
      <c r="B16" s="2"/>
      <c r="C16" s="19">
        <v>1523416</v>
      </c>
      <c r="D16" s="19">
        <v>1523416</v>
      </c>
      <c r="E16" s="19">
        <v>1523416</v>
      </c>
      <c r="F16" s="19">
        <v>1523416</v>
      </c>
      <c r="G16" s="19">
        <v>1523416</v>
      </c>
      <c r="H16" s="19">
        <v>1523416</v>
      </c>
      <c r="I16" s="19">
        <v>1523416</v>
      </c>
      <c r="J16" s="19">
        <v>1523416</v>
      </c>
      <c r="K16" s="19">
        <v>1523416</v>
      </c>
      <c r="L16" s="19">
        <v>1523416</v>
      </c>
      <c r="M16" s="19">
        <v>1523416</v>
      </c>
      <c r="N16" s="20">
        <v>1523424</v>
      </c>
      <c r="O16" s="21">
        <v>18281000</v>
      </c>
      <c r="P16" s="19">
        <v>2591000</v>
      </c>
      <c r="Q16" s="22">
        <v>2741000</v>
      </c>
    </row>
    <row r="17" spans="1:17" ht="13.5">
      <c r="A17" s="3" t="s">
        <v>34</v>
      </c>
      <c r="B17" s="2"/>
      <c r="C17" s="19">
        <v>6302532</v>
      </c>
      <c r="D17" s="19">
        <v>6302532</v>
      </c>
      <c r="E17" s="19">
        <v>6302532</v>
      </c>
      <c r="F17" s="19">
        <v>6302532</v>
      </c>
      <c r="G17" s="19">
        <v>6302532</v>
      </c>
      <c r="H17" s="19">
        <v>6302532</v>
      </c>
      <c r="I17" s="19">
        <v>6302532</v>
      </c>
      <c r="J17" s="19">
        <v>6302532</v>
      </c>
      <c r="K17" s="19">
        <v>6302532</v>
      </c>
      <c r="L17" s="19">
        <v>6302532</v>
      </c>
      <c r="M17" s="19">
        <v>6302532</v>
      </c>
      <c r="N17" s="20">
        <v>6302548</v>
      </c>
      <c r="O17" s="21">
        <v>75630400</v>
      </c>
      <c r="P17" s="19">
        <v>79033768</v>
      </c>
      <c r="Q17" s="22">
        <v>82590288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>
        <v>956666</v>
      </c>
      <c r="D24" s="16">
        <v>956666</v>
      </c>
      <c r="E24" s="16">
        <v>956666</v>
      </c>
      <c r="F24" s="16">
        <v>956666</v>
      </c>
      <c r="G24" s="16">
        <v>956666</v>
      </c>
      <c r="H24" s="16">
        <v>956666</v>
      </c>
      <c r="I24" s="16">
        <v>956666</v>
      </c>
      <c r="J24" s="16">
        <v>956666</v>
      </c>
      <c r="K24" s="16">
        <v>956666</v>
      </c>
      <c r="L24" s="16">
        <v>956666</v>
      </c>
      <c r="M24" s="16">
        <v>956666</v>
      </c>
      <c r="N24" s="27">
        <v>956674</v>
      </c>
      <c r="O24" s="28">
        <v>11480000</v>
      </c>
      <c r="P24" s="16">
        <v>11996600</v>
      </c>
      <c r="Q24" s="29">
        <v>12536448</v>
      </c>
    </row>
    <row r="25" spans="1:17" ht="13.5">
      <c r="A25" s="5" t="s">
        <v>42</v>
      </c>
      <c r="B25" s="6"/>
      <c r="C25" s="41">
        <f aca="true" t="shared" si="4" ref="C25:Q25">+C5+C9+C15+C19+C24</f>
        <v>34813594</v>
      </c>
      <c r="D25" s="41">
        <f t="shared" si="4"/>
        <v>34813594</v>
      </c>
      <c r="E25" s="41">
        <f t="shared" si="4"/>
        <v>34813594</v>
      </c>
      <c r="F25" s="41">
        <f t="shared" si="4"/>
        <v>34813594</v>
      </c>
      <c r="G25" s="41">
        <f t="shared" si="4"/>
        <v>34813594</v>
      </c>
      <c r="H25" s="41">
        <f t="shared" si="4"/>
        <v>34813594</v>
      </c>
      <c r="I25" s="41">
        <f t="shared" si="4"/>
        <v>34813594</v>
      </c>
      <c r="J25" s="41">
        <f t="shared" si="4"/>
        <v>34813594</v>
      </c>
      <c r="K25" s="41">
        <f t="shared" si="4"/>
        <v>34813594</v>
      </c>
      <c r="L25" s="41">
        <f>+L5+L9+L15+L19+L24</f>
        <v>34813594</v>
      </c>
      <c r="M25" s="41">
        <f>+M5+M9+M15+M19+M24</f>
        <v>34813594</v>
      </c>
      <c r="N25" s="42">
        <f t="shared" si="4"/>
        <v>34813715</v>
      </c>
      <c r="O25" s="43">
        <f t="shared" si="4"/>
        <v>417763249</v>
      </c>
      <c r="P25" s="41">
        <f t="shared" si="4"/>
        <v>415445580</v>
      </c>
      <c r="Q25" s="44">
        <f t="shared" si="4"/>
        <v>429392972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18100265</v>
      </c>
      <c r="D28" s="16">
        <f t="shared" si="5"/>
        <v>18100265</v>
      </c>
      <c r="E28" s="16">
        <f>SUM(E29:E31)</f>
        <v>18100265</v>
      </c>
      <c r="F28" s="16">
        <f>SUM(F29:F31)</f>
        <v>18100265</v>
      </c>
      <c r="G28" s="16">
        <f>SUM(G29:G31)</f>
        <v>18100265</v>
      </c>
      <c r="H28" s="16">
        <f>SUM(H29:H31)</f>
        <v>18100265</v>
      </c>
      <c r="I28" s="16">
        <f t="shared" si="5"/>
        <v>18100265</v>
      </c>
      <c r="J28" s="16">
        <f t="shared" si="5"/>
        <v>18100265</v>
      </c>
      <c r="K28" s="16">
        <f t="shared" si="5"/>
        <v>18100265</v>
      </c>
      <c r="L28" s="16">
        <f>SUM(L29:L31)</f>
        <v>18100265</v>
      </c>
      <c r="M28" s="16">
        <f>SUM(M29:M31)</f>
        <v>18100265</v>
      </c>
      <c r="N28" s="17">
        <f t="shared" si="5"/>
        <v>18097799</v>
      </c>
      <c r="O28" s="18">
        <f t="shared" si="5"/>
        <v>217200714</v>
      </c>
      <c r="P28" s="16">
        <f t="shared" si="5"/>
        <v>225734087</v>
      </c>
      <c r="Q28" s="17">
        <f t="shared" si="5"/>
        <v>235949695</v>
      </c>
    </row>
    <row r="29" spans="1:17" ht="13.5">
      <c r="A29" s="3" t="s">
        <v>23</v>
      </c>
      <c r="B29" s="2"/>
      <c r="C29" s="19">
        <v>4050197</v>
      </c>
      <c r="D29" s="19">
        <v>4050197</v>
      </c>
      <c r="E29" s="19">
        <v>4050197</v>
      </c>
      <c r="F29" s="19">
        <v>4050197</v>
      </c>
      <c r="G29" s="19">
        <v>4050197</v>
      </c>
      <c r="H29" s="19">
        <v>4050197</v>
      </c>
      <c r="I29" s="19">
        <v>4050197</v>
      </c>
      <c r="J29" s="19">
        <v>4050197</v>
      </c>
      <c r="K29" s="19">
        <v>4050197</v>
      </c>
      <c r="L29" s="19">
        <v>4050197</v>
      </c>
      <c r="M29" s="19">
        <v>4050197</v>
      </c>
      <c r="N29" s="20">
        <v>4049251</v>
      </c>
      <c r="O29" s="21">
        <v>48601418</v>
      </c>
      <c r="P29" s="19">
        <v>50788486</v>
      </c>
      <c r="Q29" s="22">
        <v>53073966</v>
      </c>
    </row>
    <row r="30" spans="1:17" ht="13.5">
      <c r="A30" s="3" t="s">
        <v>24</v>
      </c>
      <c r="B30" s="2"/>
      <c r="C30" s="23">
        <v>13603676</v>
      </c>
      <c r="D30" s="23">
        <v>13603676</v>
      </c>
      <c r="E30" s="23">
        <v>13603676</v>
      </c>
      <c r="F30" s="23">
        <v>13603676</v>
      </c>
      <c r="G30" s="23">
        <v>13603676</v>
      </c>
      <c r="H30" s="23">
        <v>13603676</v>
      </c>
      <c r="I30" s="23">
        <v>13603676</v>
      </c>
      <c r="J30" s="23">
        <v>13603676</v>
      </c>
      <c r="K30" s="23">
        <v>13603676</v>
      </c>
      <c r="L30" s="23">
        <v>13603676</v>
      </c>
      <c r="M30" s="23">
        <v>13603676</v>
      </c>
      <c r="N30" s="24">
        <v>13602213</v>
      </c>
      <c r="O30" s="25">
        <v>163242649</v>
      </c>
      <c r="P30" s="23">
        <v>169347906</v>
      </c>
      <c r="Q30" s="26">
        <v>177026136</v>
      </c>
    </row>
    <row r="31" spans="1:17" ht="13.5">
      <c r="A31" s="3" t="s">
        <v>25</v>
      </c>
      <c r="B31" s="2"/>
      <c r="C31" s="19">
        <v>446392</v>
      </c>
      <c r="D31" s="19">
        <v>446392</v>
      </c>
      <c r="E31" s="19">
        <v>446392</v>
      </c>
      <c r="F31" s="19">
        <v>446392</v>
      </c>
      <c r="G31" s="19">
        <v>446392</v>
      </c>
      <c r="H31" s="19">
        <v>446392</v>
      </c>
      <c r="I31" s="19">
        <v>446392</v>
      </c>
      <c r="J31" s="19">
        <v>446392</v>
      </c>
      <c r="K31" s="19">
        <v>446392</v>
      </c>
      <c r="L31" s="19">
        <v>446392</v>
      </c>
      <c r="M31" s="19">
        <v>446392</v>
      </c>
      <c r="N31" s="20">
        <v>446335</v>
      </c>
      <c r="O31" s="21">
        <v>5356647</v>
      </c>
      <c r="P31" s="19">
        <v>5597695</v>
      </c>
      <c r="Q31" s="22">
        <v>5849593</v>
      </c>
    </row>
    <row r="32" spans="1:17" ht="13.5">
      <c r="A32" s="1" t="s">
        <v>26</v>
      </c>
      <c r="B32" s="2"/>
      <c r="C32" s="16">
        <f aca="true" t="shared" si="6" ref="C32:Q32">SUM(C33:C37)</f>
        <v>5654280</v>
      </c>
      <c r="D32" s="16">
        <f t="shared" si="6"/>
        <v>5654280</v>
      </c>
      <c r="E32" s="16">
        <f>SUM(E33:E37)</f>
        <v>5654280</v>
      </c>
      <c r="F32" s="16">
        <f>SUM(F33:F37)</f>
        <v>5654280</v>
      </c>
      <c r="G32" s="16">
        <f>SUM(G33:G37)</f>
        <v>5654280</v>
      </c>
      <c r="H32" s="16">
        <f>SUM(H33:H37)</f>
        <v>5654280</v>
      </c>
      <c r="I32" s="16">
        <f t="shared" si="6"/>
        <v>5654280</v>
      </c>
      <c r="J32" s="16">
        <f t="shared" si="6"/>
        <v>5654280</v>
      </c>
      <c r="K32" s="16">
        <f t="shared" si="6"/>
        <v>5654280</v>
      </c>
      <c r="L32" s="16">
        <f>SUM(L33:L37)</f>
        <v>5654280</v>
      </c>
      <c r="M32" s="16">
        <f>SUM(M33:M37)</f>
        <v>5654280</v>
      </c>
      <c r="N32" s="27">
        <f t="shared" si="6"/>
        <v>5653460</v>
      </c>
      <c r="O32" s="28">
        <f t="shared" si="6"/>
        <v>67850540</v>
      </c>
      <c r="P32" s="16">
        <f t="shared" si="6"/>
        <v>70927381</v>
      </c>
      <c r="Q32" s="29">
        <f t="shared" si="6"/>
        <v>74136247</v>
      </c>
    </row>
    <row r="33" spans="1:17" ht="13.5">
      <c r="A33" s="3" t="s">
        <v>27</v>
      </c>
      <c r="B33" s="2"/>
      <c r="C33" s="19">
        <v>2834048</v>
      </c>
      <c r="D33" s="19">
        <v>2834048</v>
      </c>
      <c r="E33" s="19">
        <v>2834048</v>
      </c>
      <c r="F33" s="19">
        <v>2834048</v>
      </c>
      <c r="G33" s="19">
        <v>2834048</v>
      </c>
      <c r="H33" s="19">
        <v>2834048</v>
      </c>
      <c r="I33" s="19">
        <v>2834048</v>
      </c>
      <c r="J33" s="19">
        <v>2834048</v>
      </c>
      <c r="K33" s="19">
        <v>2834048</v>
      </c>
      <c r="L33" s="19">
        <v>2834048</v>
      </c>
      <c r="M33" s="19">
        <v>2834048</v>
      </c>
      <c r="N33" s="20">
        <v>2833658</v>
      </c>
      <c r="O33" s="21">
        <v>34008186</v>
      </c>
      <c r="P33" s="19">
        <v>35562125</v>
      </c>
      <c r="Q33" s="22">
        <v>37179554</v>
      </c>
    </row>
    <row r="34" spans="1:17" ht="13.5">
      <c r="A34" s="3" t="s">
        <v>28</v>
      </c>
      <c r="B34" s="2"/>
      <c r="C34" s="19">
        <v>231552</v>
      </c>
      <c r="D34" s="19">
        <v>231552</v>
      </c>
      <c r="E34" s="19">
        <v>231552</v>
      </c>
      <c r="F34" s="19">
        <v>231552</v>
      </c>
      <c r="G34" s="19">
        <v>231552</v>
      </c>
      <c r="H34" s="19">
        <v>231552</v>
      </c>
      <c r="I34" s="19">
        <v>231552</v>
      </c>
      <c r="J34" s="19">
        <v>231552</v>
      </c>
      <c r="K34" s="19">
        <v>231552</v>
      </c>
      <c r="L34" s="19">
        <v>231552</v>
      </c>
      <c r="M34" s="19">
        <v>231552</v>
      </c>
      <c r="N34" s="20">
        <v>231447</v>
      </c>
      <c r="O34" s="21">
        <v>2778519</v>
      </c>
      <c r="P34" s="19">
        <v>2903553</v>
      </c>
      <c r="Q34" s="22">
        <v>3034214</v>
      </c>
    </row>
    <row r="35" spans="1:17" ht="13.5">
      <c r="A35" s="3" t="s">
        <v>29</v>
      </c>
      <c r="B35" s="2"/>
      <c r="C35" s="19">
        <v>397219</v>
      </c>
      <c r="D35" s="19">
        <v>397219</v>
      </c>
      <c r="E35" s="19">
        <v>397219</v>
      </c>
      <c r="F35" s="19">
        <v>397219</v>
      </c>
      <c r="G35" s="19">
        <v>397219</v>
      </c>
      <c r="H35" s="19">
        <v>397219</v>
      </c>
      <c r="I35" s="19">
        <v>397219</v>
      </c>
      <c r="J35" s="19">
        <v>397219</v>
      </c>
      <c r="K35" s="19">
        <v>397219</v>
      </c>
      <c r="L35" s="19">
        <v>397219</v>
      </c>
      <c r="M35" s="19">
        <v>397219</v>
      </c>
      <c r="N35" s="20">
        <v>397102</v>
      </c>
      <c r="O35" s="21">
        <v>4766511</v>
      </c>
      <c r="P35" s="19">
        <v>4981002</v>
      </c>
      <c r="Q35" s="22">
        <v>5205147</v>
      </c>
    </row>
    <row r="36" spans="1:17" ht="13.5">
      <c r="A36" s="3" t="s">
        <v>30</v>
      </c>
      <c r="B36" s="2"/>
      <c r="C36" s="19">
        <v>127528</v>
      </c>
      <c r="D36" s="19">
        <v>127528</v>
      </c>
      <c r="E36" s="19">
        <v>127528</v>
      </c>
      <c r="F36" s="19">
        <v>127528</v>
      </c>
      <c r="G36" s="19">
        <v>127528</v>
      </c>
      <c r="H36" s="19">
        <v>127528</v>
      </c>
      <c r="I36" s="19">
        <v>127528</v>
      </c>
      <c r="J36" s="19">
        <v>127528</v>
      </c>
      <c r="K36" s="19">
        <v>127528</v>
      </c>
      <c r="L36" s="19">
        <v>127528</v>
      </c>
      <c r="M36" s="19">
        <v>127528</v>
      </c>
      <c r="N36" s="20">
        <v>127488</v>
      </c>
      <c r="O36" s="21">
        <v>1530296</v>
      </c>
      <c r="P36" s="19">
        <v>1599159</v>
      </c>
      <c r="Q36" s="22">
        <v>1671122</v>
      </c>
    </row>
    <row r="37" spans="1:17" ht="13.5">
      <c r="A37" s="3" t="s">
        <v>31</v>
      </c>
      <c r="B37" s="2"/>
      <c r="C37" s="23">
        <v>2063933</v>
      </c>
      <c r="D37" s="23">
        <v>2063933</v>
      </c>
      <c r="E37" s="23">
        <v>2063933</v>
      </c>
      <c r="F37" s="23">
        <v>2063933</v>
      </c>
      <c r="G37" s="23">
        <v>2063933</v>
      </c>
      <c r="H37" s="23">
        <v>2063933</v>
      </c>
      <c r="I37" s="23">
        <v>2063933</v>
      </c>
      <c r="J37" s="23">
        <v>2063933</v>
      </c>
      <c r="K37" s="23">
        <v>2063933</v>
      </c>
      <c r="L37" s="23">
        <v>2063933</v>
      </c>
      <c r="M37" s="23">
        <v>2063933</v>
      </c>
      <c r="N37" s="24">
        <v>2063765</v>
      </c>
      <c r="O37" s="25">
        <v>24767028</v>
      </c>
      <c r="P37" s="23">
        <v>25881542</v>
      </c>
      <c r="Q37" s="26">
        <v>27046210</v>
      </c>
    </row>
    <row r="38" spans="1:17" ht="13.5">
      <c r="A38" s="1" t="s">
        <v>32</v>
      </c>
      <c r="B38" s="4"/>
      <c r="C38" s="16">
        <f aca="true" t="shared" si="7" ref="C38:Q38">SUM(C39:C41)</f>
        <v>9243282</v>
      </c>
      <c r="D38" s="16">
        <f t="shared" si="7"/>
        <v>9243282</v>
      </c>
      <c r="E38" s="16">
        <f>SUM(E39:E41)</f>
        <v>9243282</v>
      </c>
      <c r="F38" s="16">
        <f>SUM(F39:F41)</f>
        <v>9243282</v>
      </c>
      <c r="G38" s="16">
        <f>SUM(G39:G41)</f>
        <v>9243282</v>
      </c>
      <c r="H38" s="16">
        <f>SUM(H39:H41)</f>
        <v>9243282</v>
      </c>
      <c r="I38" s="16">
        <f t="shared" si="7"/>
        <v>9243282</v>
      </c>
      <c r="J38" s="16">
        <f t="shared" si="7"/>
        <v>9243282</v>
      </c>
      <c r="K38" s="16">
        <f t="shared" si="7"/>
        <v>9243282</v>
      </c>
      <c r="L38" s="16">
        <f>SUM(L39:L41)</f>
        <v>9243282</v>
      </c>
      <c r="M38" s="16">
        <f>SUM(M39:M41)</f>
        <v>9243282</v>
      </c>
      <c r="N38" s="27">
        <f t="shared" si="7"/>
        <v>9242071</v>
      </c>
      <c r="O38" s="28">
        <f t="shared" si="7"/>
        <v>110918173</v>
      </c>
      <c r="P38" s="16">
        <f t="shared" si="7"/>
        <v>99372367</v>
      </c>
      <c r="Q38" s="29">
        <f t="shared" si="7"/>
        <v>103844125</v>
      </c>
    </row>
    <row r="39" spans="1:17" ht="13.5">
      <c r="A39" s="3" t="s">
        <v>33</v>
      </c>
      <c r="B39" s="2"/>
      <c r="C39" s="19">
        <v>3508730</v>
      </c>
      <c r="D39" s="19">
        <v>3508730</v>
      </c>
      <c r="E39" s="19">
        <v>3508730</v>
      </c>
      <c r="F39" s="19">
        <v>3508730</v>
      </c>
      <c r="G39" s="19">
        <v>3508730</v>
      </c>
      <c r="H39" s="19">
        <v>3508730</v>
      </c>
      <c r="I39" s="19">
        <v>3508730</v>
      </c>
      <c r="J39" s="19">
        <v>3508730</v>
      </c>
      <c r="K39" s="19">
        <v>3508730</v>
      </c>
      <c r="L39" s="19">
        <v>3508730</v>
      </c>
      <c r="M39" s="19">
        <v>3508730</v>
      </c>
      <c r="N39" s="20">
        <v>3508094</v>
      </c>
      <c r="O39" s="21">
        <v>42104124</v>
      </c>
      <c r="P39" s="19">
        <v>27461688</v>
      </c>
      <c r="Q39" s="22">
        <v>28697469</v>
      </c>
    </row>
    <row r="40" spans="1:17" ht="13.5">
      <c r="A40" s="3" t="s">
        <v>34</v>
      </c>
      <c r="B40" s="2"/>
      <c r="C40" s="19">
        <v>5335546</v>
      </c>
      <c r="D40" s="19">
        <v>5335546</v>
      </c>
      <c r="E40" s="19">
        <v>5335546</v>
      </c>
      <c r="F40" s="19">
        <v>5335546</v>
      </c>
      <c r="G40" s="19">
        <v>5335546</v>
      </c>
      <c r="H40" s="19">
        <v>5335546</v>
      </c>
      <c r="I40" s="19">
        <v>5335546</v>
      </c>
      <c r="J40" s="19">
        <v>5335546</v>
      </c>
      <c r="K40" s="19">
        <v>5335546</v>
      </c>
      <c r="L40" s="19">
        <v>5335546</v>
      </c>
      <c r="M40" s="19">
        <v>5335546</v>
      </c>
      <c r="N40" s="20">
        <v>5335099</v>
      </c>
      <c r="O40" s="21">
        <v>64026105</v>
      </c>
      <c r="P40" s="19">
        <v>66907276</v>
      </c>
      <c r="Q40" s="22">
        <v>69918104</v>
      </c>
    </row>
    <row r="41" spans="1:17" ht="13.5">
      <c r="A41" s="3" t="s">
        <v>35</v>
      </c>
      <c r="B41" s="2"/>
      <c r="C41" s="19">
        <v>399006</v>
      </c>
      <c r="D41" s="19">
        <v>399006</v>
      </c>
      <c r="E41" s="19">
        <v>399006</v>
      </c>
      <c r="F41" s="19">
        <v>399006</v>
      </c>
      <c r="G41" s="19">
        <v>399006</v>
      </c>
      <c r="H41" s="19">
        <v>399006</v>
      </c>
      <c r="I41" s="19">
        <v>399006</v>
      </c>
      <c r="J41" s="19">
        <v>399006</v>
      </c>
      <c r="K41" s="19">
        <v>399006</v>
      </c>
      <c r="L41" s="19">
        <v>399006</v>
      </c>
      <c r="M41" s="19">
        <v>399006</v>
      </c>
      <c r="N41" s="20">
        <v>398878</v>
      </c>
      <c r="O41" s="21">
        <v>4787944</v>
      </c>
      <c r="P41" s="19">
        <v>5003403</v>
      </c>
      <c r="Q41" s="22">
        <v>5228552</v>
      </c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1774334</v>
      </c>
      <c r="D47" s="16">
        <v>1774334</v>
      </c>
      <c r="E47" s="16">
        <v>1774334</v>
      </c>
      <c r="F47" s="16">
        <v>1774334</v>
      </c>
      <c r="G47" s="16">
        <v>1774334</v>
      </c>
      <c r="H47" s="16">
        <v>1774334</v>
      </c>
      <c r="I47" s="16">
        <v>1774334</v>
      </c>
      <c r="J47" s="16">
        <v>1774334</v>
      </c>
      <c r="K47" s="16">
        <v>1774334</v>
      </c>
      <c r="L47" s="16">
        <v>1774334</v>
      </c>
      <c r="M47" s="16">
        <v>1774334</v>
      </c>
      <c r="N47" s="27">
        <v>1774070</v>
      </c>
      <c r="O47" s="28">
        <v>21291744</v>
      </c>
      <c r="P47" s="16">
        <v>22249874</v>
      </c>
      <c r="Q47" s="29">
        <v>23251118</v>
      </c>
    </row>
    <row r="48" spans="1:17" ht="13.5">
      <c r="A48" s="5" t="s">
        <v>44</v>
      </c>
      <c r="B48" s="6"/>
      <c r="C48" s="41">
        <f aca="true" t="shared" si="9" ref="C48:Q48">+C28+C32+C38+C42+C47</f>
        <v>34772161</v>
      </c>
      <c r="D48" s="41">
        <f t="shared" si="9"/>
        <v>34772161</v>
      </c>
      <c r="E48" s="41">
        <f>+E28+E32+E38+E42+E47</f>
        <v>34772161</v>
      </c>
      <c r="F48" s="41">
        <f>+F28+F32+F38+F42+F47</f>
        <v>34772161</v>
      </c>
      <c r="G48" s="41">
        <f>+G28+G32+G38+G42+G47</f>
        <v>34772161</v>
      </c>
      <c r="H48" s="41">
        <f>+H28+H32+H38+H42+H47</f>
        <v>34772161</v>
      </c>
      <c r="I48" s="41">
        <f t="shared" si="9"/>
        <v>34772161</v>
      </c>
      <c r="J48" s="41">
        <f t="shared" si="9"/>
        <v>34772161</v>
      </c>
      <c r="K48" s="41">
        <f t="shared" si="9"/>
        <v>34772161</v>
      </c>
      <c r="L48" s="41">
        <f>+L28+L32+L38+L42+L47</f>
        <v>34772161</v>
      </c>
      <c r="M48" s="41">
        <f>+M28+M32+M38+M42+M47</f>
        <v>34772161</v>
      </c>
      <c r="N48" s="42">
        <f t="shared" si="9"/>
        <v>34767400</v>
      </c>
      <c r="O48" s="43">
        <f t="shared" si="9"/>
        <v>417261171</v>
      </c>
      <c r="P48" s="41">
        <f t="shared" si="9"/>
        <v>418283709</v>
      </c>
      <c r="Q48" s="44">
        <f t="shared" si="9"/>
        <v>437181185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41433</v>
      </c>
      <c r="D49" s="45">
        <f t="shared" si="10"/>
        <v>41433</v>
      </c>
      <c r="E49" s="45">
        <f t="shared" si="10"/>
        <v>41433</v>
      </c>
      <c r="F49" s="45">
        <f t="shared" si="10"/>
        <v>41433</v>
      </c>
      <c r="G49" s="45">
        <f t="shared" si="10"/>
        <v>41433</v>
      </c>
      <c r="H49" s="45">
        <f t="shared" si="10"/>
        <v>41433</v>
      </c>
      <c r="I49" s="45">
        <f t="shared" si="10"/>
        <v>41433</v>
      </c>
      <c r="J49" s="45">
        <f t="shared" si="10"/>
        <v>41433</v>
      </c>
      <c r="K49" s="45">
        <f t="shared" si="10"/>
        <v>41433</v>
      </c>
      <c r="L49" s="45">
        <f>+L25-L48</f>
        <v>41433</v>
      </c>
      <c r="M49" s="45">
        <f>+M25-M48</f>
        <v>41433</v>
      </c>
      <c r="N49" s="46">
        <f t="shared" si="10"/>
        <v>46315</v>
      </c>
      <c r="O49" s="47">
        <f t="shared" si="10"/>
        <v>502078</v>
      </c>
      <c r="P49" s="45">
        <f t="shared" si="10"/>
        <v>-2838129</v>
      </c>
      <c r="Q49" s="48">
        <f t="shared" si="10"/>
        <v>-7788213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64238832</v>
      </c>
      <c r="D5" s="16">
        <f t="shared" si="0"/>
        <v>64238832</v>
      </c>
      <c r="E5" s="16">
        <f t="shared" si="0"/>
        <v>64238832</v>
      </c>
      <c r="F5" s="16">
        <f t="shared" si="0"/>
        <v>64238832</v>
      </c>
      <c r="G5" s="16">
        <f t="shared" si="0"/>
        <v>64238832</v>
      </c>
      <c r="H5" s="16">
        <f t="shared" si="0"/>
        <v>64238832</v>
      </c>
      <c r="I5" s="16">
        <f t="shared" si="0"/>
        <v>64238832</v>
      </c>
      <c r="J5" s="16">
        <f t="shared" si="0"/>
        <v>64238832</v>
      </c>
      <c r="K5" s="16">
        <f t="shared" si="0"/>
        <v>64238832</v>
      </c>
      <c r="L5" s="16">
        <f>SUM(L6:L8)</f>
        <v>64238832</v>
      </c>
      <c r="M5" s="16">
        <f>SUM(M6:M8)</f>
        <v>64238832</v>
      </c>
      <c r="N5" s="17">
        <f t="shared" si="0"/>
        <v>64238815</v>
      </c>
      <c r="O5" s="18">
        <f t="shared" si="0"/>
        <v>770865967</v>
      </c>
      <c r="P5" s="16">
        <f t="shared" si="0"/>
        <v>789479078</v>
      </c>
      <c r="Q5" s="17">
        <f t="shared" si="0"/>
        <v>827449670</v>
      </c>
    </row>
    <row r="6" spans="1:17" ht="13.5">
      <c r="A6" s="3" t="s">
        <v>23</v>
      </c>
      <c r="B6" s="2"/>
      <c r="C6" s="19">
        <v>172743</v>
      </c>
      <c r="D6" s="19">
        <v>172743</v>
      </c>
      <c r="E6" s="19">
        <v>172743</v>
      </c>
      <c r="F6" s="19">
        <v>172743</v>
      </c>
      <c r="G6" s="19">
        <v>172743</v>
      </c>
      <c r="H6" s="19">
        <v>172743</v>
      </c>
      <c r="I6" s="19">
        <v>172743</v>
      </c>
      <c r="J6" s="19">
        <v>172743</v>
      </c>
      <c r="K6" s="19">
        <v>172743</v>
      </c>
      <c r="L6" s="19">
        <v>172743</v>
      </c>
      <c r="M6" s="19">
        <v>172743</v>
      </c>
      <c r="N6" s="20">
        <v>172738</v>
      </c>
      <c r="O6" s="21">
        <v>2072911</v>
      </c>
      <c r="P6" s="19">
        <v>2169167</v>
      </c>
      <c r="Q6" s="22">
        <v>2273288</v>
      </c>
    </row>
    <row r="7" spans="1:17" ht="13.5">
      <c r="A7" s="3" t="s">
        <v>24</v>
      </c>
      <c r="B7" s="2"/>
      <c r="C7" s="23">
        <v>64066089</v>
      </c>
      <c r="D7" s="23">
        <v>64066089</v>
      </c>
      <c r="E7" s="23">
        <v>64066089</v>
      </c>
      <c r="F7" s="23">
        <v>64066089</v>
      </c>
      <c r="G7" s="23">
        <v>64066089</v>
      </c>
      <c r="H7" s="23">
        <v>64066089</v>
      </c>
      <c r="I7" s="23">
        <v>64066089</v>
      </c>
      <c r="J7" s="23">
        <v>64066089</v>
      </c>
      <c r="K7" s="23">
        <v>64066089</v>
      </c>
      <c r="L7" s="23">
        <v>64066089</v>
      </c>
      <c r="M7" s="23">
        <v>64066089</v>
      </c>
      <c r="N7" s="24">
        <v>64066077</v>
      </c>
      <c r="O7" s="25">
        <v>768793056</v>
      </c>
      <c r="P7" s="23">
        <v>787309911</v>
      </c>
      <c r="Q7" s="26">
        <v>825176382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20530659</v>
      </c>
      <c r="D9" s="16">
        <f t="shared" si="1"/>
        <v>20530659</v>
      </c>
      <c r="E9" s="16">
        <f t="shared" si="1"/>
        <v>20530659</v>
      </c>
      <c r="F9" s="16">
        <f t="shared" si="1"/>
        <v>20530659</v>
      </c>
      <c r="G9" s="16">
        <f t="shared" si="1"/>
        <v>20530659</v>
      </c>
      <c r="H9" s="16">
        <f t="shared" si="1"/>
        <v>20530659</v>
      </c>
      <c r="I9" s="16">
        <f t="shared" si="1"/>
        <v>20530659</v>
      </c>
      <c r="J9" s="16">
        <f t="shared" si="1"/>
        <v>20530659</v>
      </c>
      <c r="K9" s="16">
        <f t="shared" si="1"/>
        <v>20530659</v>
      </c>
      <c r="L9" s="16">
        <f>SUM(L10:L14)</f>
        <v>20530659</v>
      </c>
      <c r="M9" s="16">
        <f>SUM(M10:M14)</f>
        <v>20530659</v>
      </c>
      <c r="N9" s="27">
        <f t="shared" si="1"/>
        <v>20530681</v>
      </c>
      <c r="O9" s="28">
        <f t="shared" si="1"/>
        <v>246367930</v>
      </c>
      <c r="P9" s="16">
        <f t="shared" si="1"/>
        <v>236601178</v>
      </c>
      <c r="Q9" s="29">
        <f t="shared" si="1"/>
        <v>273957789</v>
      </c>
    </row>
    <row r="10" spans="1:17" ht="13.5">
      <c r="A10" s="3" t="s">
        <v>27</v>
      </c>
      <c r="B10" s="2"/>
      <c r="C10" s="19">
        <v>1793787</v>
      </c>
      <c r="D10" s="19">
        <v>1793787</v>
      </c>
      <c r="E10" s="19">
        <v>1793787</v>
      </c>
      <c r="F10" s="19">
        <v>1793787</v>
      </c>
      <c r="G10" s="19">
        <v>1793787</v>
      </c>
      <c r="H10" s="19">
        <v>1793787</v>
      </c>
      <c r="I10" s="19">
        <v>1793787</v>
      </c>
      <c r="J10" s="19">
        <v>1793787</v>
      </c>
      <c r="K10" s="19">
        <v>1793787</v>
      </c>
      <c r="L10" s="19">
        <v>1793787</v>
      </c>
      <c r="M10" s="19">
        <v>1793787</v>
      </c>
      <c r="N10" s="20">
        <v>1793811</v>
      </c>
      <c r="O10" s="21">
        <v>21525468</v>
      </c>
      <c r="P10" s="19">
        <v>22332595</v>
      </c>
      <c r="Q10" s="22">
        <v>19156557</v>
      </c>
    </row>
    <row r="11" spans="1:17" ht="13.5">
      <c r="A11" s="3" t="s">
        <v>28</v>
      </c>
      <c r="B11" s="2"/>
      <c r="C11" s="19">
        <v>328638</v>
      </c>
      <c r="D11" s="19">
        <v>328638</v>
      </c>
      <c r="E11" s="19">
        <v>328638</v>
      </c>
      <c r="F11" s="19">
        <v>328638</v>
      </c>
      <c r="G11" s="19">
        <v>328638</v>
      </c>
      <c r="H11" s="19">
        <v>328638</v>
      </c>
      <c r="I11" s="19">
        <v>328638</v>
      </c>
      <c r="J11" s="19">
        <v>328638</v>
      </c>
      <c r="K11" s="19">
        <v>328638</v>
      </c>
      <c r="L11" s="19">
        <v>328638</v>
      </c>
      <c r="M11" s="19">
        <v>328638</v>
      </c>
      <c r="N11" s="20">
        <v>328638</v>
      </c>
      <c r="O11" s="21">
        <v>3943656</v>
      </c>
      <c r="P11" s="19">
        <v>5472001</v>
      </c>
      <c r="Q11" s="22">
        <v>5014655</v>
      </c>
    </row>
    <row r="12" spans="1:17" ht="13.5">
      <c r="A12" s="3" t="s">
        <v>29</v>
      </c>
      <c r="B12" s="2"/>
      <c r="C12" s="19">
        <v>2728415</v>
      </c>
      <c r="D12" s="19">
        <v>2728415</v>
      </c>
      <c r="E12" s="19">
        <v>2728415</v>
      </c>
      <c r="F12" s="19">
        <v>2728415</v>
      </c>
      <c r="G12" s="19">
        <v>2728415</v>
      </c>
      <c r="H12" s="19">
        <v>2728415</v>
      </c>
      <c r="I12" s="19">
        <v>2728415</v>
      </c>
      <c r="J12" s="19">
        <v>2728415</v>
      </c>
      <c r="K12" s="19">
        <v>2728415</v>
      </c>
      <c r="L12" s="19">
        <v>2728415</v>
      </c>
      <c r="M12" s="19">
        <v>2728415</v>
      </c>
      <c r="N12" s="20">
        <v>2728411</v>
      </c>
      <c r="O12" s="21">
        <v>32740976</v>
      </c>
      <c r="P12" s="19">
        <v>34312542</v>
      </c>
      <c r="Q12" s="22">
        <v>35959543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15679819</v>
      </c>
      <c r="D14" s="23">
        <v>15679819</v>
      </c>
      <c r="E14" s="23">
        <v>15679819</v>
      </c>
      <c r="F14" s="23">
        <v>15679819</v>
      </c>
      <c r="G14" s="23">
        <v>15679819</v>
      </c>
      <c r="H14" s="23">
        <v>15679819</v>
      </c>
      <c r="I14" s="23">
        <v>15679819</v>
      </c>
      <c r="J14" s="23">
        <v>15679819</v>
      </c>
      <c r="K14" s="23">
        <v>15679819</v>
      </c>
      <c r="L14" s="23">
        <v>15679819</v>
      </c>
      <c r="M14" s="23">
        <v>15679819</v>
      </c>
      <c r="N14" s="24">
        <v>15679821</v>
      </c>
      <c r="O14" s="25">
        <v>188157830</v>
      </c>
      <c r="P14" s="23">
        <v>174484040</v>
      </c>
      <c r="Q14" s="26">
        <v>213827034</v>
      </c>
    </row>
    <row r="15" spans="1:17" ht="13.5">
      <c r="A15" s="1" t="s">
        <v>32</v>
      </c>
      <c r="B15" s="4"/>
      <c r="C15" s="16">
        <f aca="true" t="shared" si="2" ref="C15:Q15">SUM(C16:C18)</f>
        <v>9354017</v>
      </c>
      <c r="D15" s="16">
        <f t="shared" si="2"/>
        <v>9354017</v>
      </c>
      <c r="E15" s="16">
        <f t="shared" si="2"/>
        <v>9354017</v>
      </c>
      <c r="F15" s="16">
        <f t="shared" si="2"/>
        <v>9354017</v>
      </c>
      <c r="G15" s="16">
        <f t="shared" si="2"/>
        <v>9354017</v>
      </c>
      <c r="H15" s="16">
        <f t="shared" si="2"/>
        <v>9354017</v>
      </c>
      <c r="I15" s="16">
        <f t="shared" si="2"/>
        <v>9354017</v>
      </c>
      <c r="J15" s="16">
        <f t="shared" si="2"/>
        <v>9354017</v>
      </c>
      <c r="K15" s="16">
        <f t="shared" si="2"/>
        <v>9354017</v>
      </c>
      <c r="L15" s="16">
        <f>SUM(L16:L18)</f>
        <v>9354017</v>
      </c>
      <c r="M15" s="16">
        <f>SUM(M16:M18)</f>
        <v>9354017</v>
      </c>
      <c r="N15" s="27">
        <f t="shared" si="2"/>
        <v>9354004</v>
      </c>
      <c r="O15" s="28">
        <f t="shared" si="2"/>
        <v>112248191</v>
      </c>
      <c r="P15" s="16">
        <f t="shared" si="2"/>
        <v>133913047</v>
      </c>
      <c r="Q15" s="29">
        <f t="shared" si="2"/>
        <v>115359795</v>
      </c>
    </row>
    <row r="16" spans="1:17" ht="13.5">
      <c r="A16" s="3" t="s">
        <v>33</v>
      </c>
      <c r="B16" s="2"/>
      <c r="C16" s="19">
        <v>2355538</v>
      </c>
      <c r="D16" s="19">
        <v>2355538</v>
      </c>
      <c r="E16" s="19">
        <v>2355538</v>
      </c>
      <c r="F16" s="19">
        <v>2355538</v>
      </c>
      <c r="G16" s="19">
        <v>2355538</v>
      </c>
      <c r="H16" s="19">
        <v>2355538</v>
      </c>
      <c r="I16" s="19">
        <v>2355538</v>
      </c>
      <c r="J16" s="19">
        <v>2355538</v>
      </c>
      <c r="K16" s="19">
        <v>2355538</v>
      </c>
      <c r="L16" s="19">
        <v>2355538</v>
      </c>
      <c r="M16" s="19">
        <v>2355538</v>
      </c>
      <c r="N16" s="20">
        <v>2355529</v>
      </c>
      <c r="O16" s="21">
        <v>28266447</v>
      </c>
      <c r="P16" s="19">
        <v>24301082</v>
      </c>
      <c r="Q16" s="22">
        <v>26397084</v>
      </c>
    </row>
    <row r="17" spans="1:17" ht="13.5">
      <c r="A17" s="3" t="s">
        <v>34</v>
      </c>
      <c r="B17" s="2"/>
      <c r="C17" s="19">
        <v>6998479</v>
      </c>
      <c r="D17" s="19">
        <v>6998479</v>
      </c>
      <c r="E17" s="19">
        <v>6998479</v>
      </c>
      <c r="F17" s="19">
        <v>6998479</v>
      </c>
      <c r="G17" s="19">
        <v>6998479</v>
      </c>
      <c r="H17" s="19">
        <v>6998479</v>
      </c>
      <c r="I17" s="19">
        <v>6998479</v>
      </c>
      <c r="J17" s="19">
        <v>6998479</v>
      </c>
      <c r="K17" s="19">
        <v>6998479</v>
      </c>
      <c r="L17" s="19">
        <v>6998479</v>
      </c>
      <c r="M17" s="19">
        <v>6998479</v>
      </c>
      <c r="N17" s="20">
        <v>6998475</v>
      </c>
      <c r="O17" s="21">
        <v>83981744</v>
      </c>
      <c r="P17" s="19">
        <v>109611965</v>
      </c>
      <c r="Q17" s="22">
        <v>88962711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200236695</v>
      </c>
      <c r="D19" s="16">
        <f t="shared" si="3"/>
        <v>200236695</v>
      </c>
      <c r="E19" s="16">
        <f t="shared" si="3"/>
        <v>200236695</v>
      </c>
      <c r="F19" s="16">
        <f t="shared" si="3"/>
        <v>200236695</v>
      </c>
      <c r="G19" s="16">
        <f t="shared" si="3"/>
        <v>200236695</v>
      </c>
      <c r="H19" s="16">
        <f t="shared" si="3"/>
        <v>200236695</v>
      </c>
      <c r="I19" s="16">
        <f t="shared" si="3"/>
        <v>200236695</v>
      </c>
      <c r="J19" s="16">
        <f t="shared" si="3"/>
        <v>200236695</v>
      </c>
      <c r="K19" s="16">
        <f t="shared" si="3"/>
        <v>200236695</v>
      </c>
      <c r="L19" s="16">
        <f>SUM(L20:L23)</f>
        <v>200236695</v>
      </c>
      <c r="M19" s="16">
        <f>SUM(M20:M23)</f>
        <v>200236695</v>
      </c>
      <c r="N19" s="27">
        <f t="shared" si="3"/>
        <v>200236699</v>
      </c>
      <c r="O19" s="28">
        <f t="shared" si="3"/>
        <v>2402840344</v>
      </c>
      <c r="P19" s="16">
        <f t="shared" si="3"/>
        <v>2484556199</v>
      </c>
      <c r="Q19" s="29">
        <f t="shared" si="3"/>
        <v>2629547529</v>
      </c>
    </row>
    <row r="20" spans="1:17" ht="13.5">
      <c r="A20" s="3" t="s">
        <v>37</v>
      </c>
      <c r="B20" s="2"/>
      <c r="C20" s="19">
        <v>104508367</v>
      </c>
      <c r="D20" s="19">
        <v>104508367</v>
      </c>
      <c r="E20" s="19">
        <v>104508367</v>
      </c>
      <c r="F20" s="19">
        <v>104508367</v>
      </c>
      <c r="G20" s="19">
        <v>104508367</v>
      </c>
      <c r="H20" s="19">
        <v>104508367</v>
      </c>
      <c r="I20" s="19">
        <v>104508367</v>
      </c>
      <c r="J20" s="19">
        <v>104508367</v>
      </c>
      <c r="K20" s="19">
        <v>104508367</v>
      </c>
      <c r="L20" s="19">
        <v>104508367</v>
      </c>
      <c r="M20" s="19">
        <v>104508367</v>
      </c>
      <c r="N20" s="20">
        <v>104508378</v>
      </c>
      <c r="O20" s="21">
        <v>1254100415</v>
      </c>
      <c r="P20" s="19">
        <v>1304939827</v>
      </c>
      <c r="Q20" s="22">
        <v>1368677475</v>
      </c>
    </row>
    <row r="21" spans="1:17" ht="13.5">
      <c r="A21" s="3" t="s">
        <v>38</v>
      </c>
      <c r="B21" s="2"/>
      <c r="C21" s="19">
        <v>44715205</v>
      </c>
      <c r="D21" s="19">
        <v>44715205</v>
      </c>
      <c r="E21" s="19">
        <v>44715205</v>
      </c>
      <c r="F21" s="19">
        <v>44715205</v>
      </c>
      <c r="G21" s="19">
        <v>44715205</v>
      </c>
      <c r="H21" s="19">
        <v>44715205</v>
      </c>
      <c r="I21" s="19">
        <v>44715205</v>
      </c>
      <c r="J21" s="19">
        <v>44715205</v>
      </c>
      <c r="K21" s="19">
        <v>44715205</v>
      </c>
      <c r="L21" s="19">
        <v>44715205</v>
      </c>
      <c r="M21" s="19">
        <v>44715205</v>
      </c>
      <c r="N21" s="20">
        <v>44715202</v>
      </c>
      <c r="O21" s="21">
        <v>536582457</v>
      </c>
      <c r="P21" s="19">
        <v>563652678</v>
      </c>
      <c r="Q21" s="22">
        <v>598088007</v>
      </c>
    </row>
    <row r="22" spans="1:17" ht="13.5">
      <c r="A22" s="3" t="s">
        <v>39</v>
      </c>
      <c r="B22" s="2"/>
      <c r="C22" s="23">
        <v>26282048</v>
      </c>
      <c r="D22" s="23">
        <v>26282048</v>
      </c>
      <c r="E22" s="23">
        <v>26282048</v>
      </c>
      <c r="F22" s="23">
        <v>26282048</v>
      </c>
      <c r="G22" s="23">
        <v>26282048</v>
      </c>
      <c r="H22" s="23">
        <v>26282048</v>
      </c>
      <c r="I22" s="23">
        <v>26282048</v>
      </c>
      <c r="J22" s="23">
        <v>26282048</v>
      </c>
      <c r="K22" s="23">
        <v>26282048</v>
      </c>
      <c r="L22" s="23">
        <v>26282048</v>
      </c>
      <c r="M22" s="23">
        <v>26282048</v>
      </c>
      <c r="N22" s="24">
        <v>26282048</v>
      </c>
      <c r="O22" s="25">
        <v>315384576</v>
      </c>
      <c r="P22" s="23">
        <v>321465794</v>
      </c>
      <c r="Q22" s="26">
        <v>336896152</v>
      </c>
    </row>
    <row r="23" spans="1:17" ht="13.5">
      <c r="A23" s="3" t="s">
        <v>40</v>
      </c>
      <c r="B23" s="2"/>
      <c r="C23" s="19">
        <v>24731075</v>
      </c>
      <c r="D23" s="19">
        <v>24731075</v>
      </c>
      <c r="E23" s="19">
        <v>24731075</v>
      </c>
      <c r="F23" s="19">
        <v>24731075</v>
      </c>
      <c r="G23" s="19">
        <v>24731075</v>
      </c>
      <c r="H23" s="19">
        <v>24731075</v>
      </c>
      <c r="I23" s="19">
        <v>24731075</v>
      </c>
      <c r="J23" s="19">
        <v>24731075</v>
      </c>
      <c r="K23" s="19">
        <v>24731075</v>
      </c>
      <c r="L23" s="19">
        <v>24731075</v>
      </c>
      <c r="M23" s="19">
        <v>24731075</v>
      </c>
      <c r="N23" s="20">
        <v>24731071</v>
      </c>
      <c r="O23" s="21">
        <v>296772896</v>
      </c>
      <c r="P23" s="19">
        <v>294497900</v>
      </c>
      <c r="Q23" s="22">
        <v>325885895</v>
      </c>
    </row>
    <row r="24" spans="1:17" ht="13.5">
      <c r="A24" s="1" t="s">
        <v>41</v>
      </c>
      <c r="B24" s="4"/>
      <c r="C24" s="16">
        <v>33115</v>
      </c>
      <c r="D24" s="16">
        <v>33115</v>
      </c>
      <c r="E24" s="16">
        <v>33115</v>
      </c>
      <c r="F24" s="16">
        <v>33115</v>
      </c>
      <c r="G24" s="16">
        <v>33115</v>
      </c>
      <c r="H24" s="16">
        <v>33115</v>
      </c>
      <c r="I24" s="16">
        <v>33115</v>
      </c>
      <c r="J24" s="16">
        <v>33115</v>
      </c>
      <c r="K24" s="16">
        <v>33115</v>
      </c>
      <c r="L24" s="16">
        <v>33115</v>
      </c>
      <c r="M24" s="16">
        <v>33115</v>
      </c>
      <c r="N24" s="27">
        <v>33110</v>
      </c>
      <c r="O24" s="28">
        <v>397375</v>
      </c>
      <c r="P24" s="16">
        <v>416448</v>
      </c>
      <c r="Q24" s="29">
        <v>436437</v>
      </c>
    </row>
    <row r="25" spans="1:17" ht="13.5">
      <c r="A25" s="5" t="s">
        <v>42</v>
      </c>
      <c r="B25" s="6"/>
      <c r="C25" s="41">
        <f aca="true" t="shared" si="4" ref="C25:Q25">+C5+C9+C15+C19+C24</f>
        <v>294393318</v>
      </c>
      <c r="D25" s="41">
        <f t="shared" si="4"/>
        <v>294393318</v>
      </c>
      <c r="E25" s="41">
        <f t="shared" si="4"/>
        <v>294393318</v>
      </c>
      <c r="F25" s="41">
        <f t="shared" si="4"/>
        <v>294393318</v>
      </c>
      <c r="G25" s="41">
        <f t="shared" si="4"/>
        <v>294393318</v>
      </c>
      <c r="H25" s="41">
        <f t="shared" si="4"/>
        <v>294393318</v>
      </c>
      <c r="I25" s="41">
        <f t="shared" si="4"/>
        <v>294393318</v>
      </c>
      <c r="J25" s="41">
        <f t="shared" si="4"/>
        <v>294393318</v>
      </c>
      <c r="K25" s="41">
        <f t="shared" si="4"/>
        <v>294393318</v>
      </c>
      <c r="L25" s="41">
        <f>+L5+L9+L15+L19+L24</f>
        <v>294393318</v>
      </c>
      <c r="M25" s="41">
        <f>+M5+M9+M15+M19+M24</f>
        <v>294393318</v>
      </c>
      <c r="N25" s="42">
        <f t="shared" si="4"/>
        <v>294393309</v>
      </c>
      <c r="O25" s="43">
        <f t="shared" si="4"/>
        <v>3532719807</v>
      </c>
      <c r="P25" s="41">
        <f t="shared" si="4"/>
        <v>3644965950</v>
      </c>
      <c r="Q25" s="44">
        <f t="shared" si="4"/>
        <v>3846751220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69265537</v>
      </c>
      <c r="D28" s="16">
        <f t="shared" si="5"/>
        <v>69265537</v>
      </c>
      <c r="E28" s="16">
        <f>SUM(E29:E31)</f>
        <v>69265537</v>
      </c>
      <c r="F28" s="16">
        <f>SUM(F29:F31)</f>
        <v>69265537</v>
      </c>
      <c r="G28" s="16">
        <f>SUM(G29:G31)</f>
        <v>69265537</v>
      </c>
      <c r="H28" s="16">
        <f>SUM(H29:H31)</f>
        <v>69265537</v>
      </c>
      <c r="I28" s="16">
        <f t="shared" si="5"/>
        <v>69265537</v>
      </c>
      <c r="J28" s="16">
        <f t="shared" si="5"/>
        <v>69265537</v>
      </c>
      <c r="K28" s="16">
        <f t="shared" si="5"/>
        <v>69265537</v>
      </c>
      <c r="L28" s="16">
        <f>SUM(L29:L31)</f>
        <v>69265537</v>
      </c>
      <c r="M28" s="16">
        <f>SUM(M29:M31)</f>
        <v>69265537</v>
      </c>
      <c r="N28" s="17">
        <f t="shared" si="5"/>
        <v>69265044</v>
      </c>
      <c r="O28" s="18">
        <f t="shared" si="5"/>
        <v>831185951</v>
      </c>
      <c r="P28" s="16">
        <f t="shared" si="5"/>
        <v>866474892</v>
      </c>
      <c r="Q28" s="17">
        <f t="shared" si="5"/>
        <v>884267349</v>
      </c>
    </row>
    <row r="29" spans="1:17" ht="13.5">
      <c r="A29" s="3" t="s">
        <v>23</v>
      </c>
      <c r="B29" s="2"/>
      <c r="C29" s="19">
        <v>6720625</v>
      </c>
      <c r="D29" s="19">
        <v>6720625</v>
      </c>
      <c r="E29" s="19">
        <v>6720625</v>
      </c>
      <c r="F29" s="19">
        <v>6720625</v>
      </c>
      <c r="G29" s="19">
        <v>6720625</v>
      </c>
      <c r="H29" s="19">
        <v>6720625</v>
      </c>
      <c r="I29" s="19">
        <v>6720625</v>
      </c>
      <c r="J29" s="19">
        <v>6720625</v>
      </c>
      <c r="K29" s="19">
        <v>6720625</v>
      </c>
      <c r="L29" s="19">
        <v>6720625</v>
      </c>
      <c r="M29" s="19">
        <v>6720625</v>
      </c>
      <c r="N29" s="20">
        <v>6720592</v>
      </c>
      <c r="O29" s="21">
        <v>80647467</v>
      </c>
      <c r="P29" s="19">
        <v>84844094</v>
      </c>
      <c r="Q29" s="22">
        <v>88875837</v>
      </c>
    </row>
    <row r="30" spans="1:17" ht="13.5">
      <c r="A30" s="3" t="s">
        <v>24</v>
      </c>
      <c r="B30" s="2"/>
      <c r="C30" s="23">
        <v>61273255</v>
      </c>
      <c r="D30" s="23">
        <v>61273255</v>
      </c>
      <c r="E30" s="23">
        <v>61273255</v>
      </c>
      <c r="F30" s="23">
        <v>61273255</v>
      </c>
      <c r="G30" s="23">
        <v>61273255</v>
      </c>
      <c r="H30" s="23">
        <v>61273255</v>
      </c>
      <c r="I30" s="23">
        <v>61273255</v>
      </c>
      <c r="J30" s="23">
        <v>61273255</v>
      </c>
      <c r="K30" s="23">
        <v>61273255</v>
      </c>
      <c r="L30" s="23">
        <v>61273255</v>
      </c>
      <c r="M30" s="23">
        <v>61273255</v>
      </c>
      <c r="N30" s="24">
        <v>61272807</v>
      </c>
      <c r="O30" s="25">
        <v>735278612</v>
      </c>
      <c r="P30" s="23">
        <v>765567243</v>
      </c>
      <c r="Q30" s="26">
        <v>778603587</v>
      </c>
    </row>
    <row r="31" spans="1:17" ht="13.5">
      <c r="A31" s="3" t="s">
        <v>25</v>
      </c>
      <c r="B31" s="2"/>
      <c r="C31" s="19">
        <v>1271657</v>
      </c>
      <c r="D31" s="19">
        <v>1271657</v>
      </c>
      <c r="E31" s="19">
        <v>1271657</v>
      </c>
      <c r="F31" s="19">
        <v>1271657</v>
      </c>
      <c r="G31" s="19">
        <v>1271657</v>
      </c>
      <c r="H31" s="19">
        <v>1271657</v>
      </c>
      <c r="I31" s="19">
        <v>1271657</v>
      </c>
      <c r="J31" s="19">
        <v>1271657</v>
      </c>
      <c r="K31" s="19">
        <v>1271657</v>
      </c>
      <c r="L31" s="19">
        <v>1271657</v>
      </c>
      <c r="M31" s="19">
        <v>1271657</v>
      </c>
      <c r="N31" s="20">
        <v>1271645</v>
      </c>
      <c r="O31" s="21">
        <v>15259872</v>
      </c>
      <c r="P31" s="19">
        <v>16063555</v>
      </c>
      <c r="Q31" s="22">
        <v>16787925</v>
      </c>
    </row>
    <row r="32" spans="1:17" ht="13.5">
      <c r="A32" s="1" t="s">
        <v>26</v>
      </c>
      <c r="B32" s="2"/>
      <c r="C32" s="16">
        <f aca="true" t="shared" si="6" ref="C32:Q32">SUM(C33:C37)</f>
        <v>28054529</v>
      </c>
      <c r="D32" s="16">
        <f t="shared" si="6"/>
        <v>28054529</v>
      </c>
      <c r="E32" s="16">
        <f>SUM(E33:E37)</f>
        <v>28054529</v>
      </c>
      <c r="F32" s="16">
        <f>SUM(F33:F37)</f>
        <v>28054529</v>
      </c>
      <c r="G32" s="16">
        <f>SUM(G33:G37)</f>
        <v>28054529</v>
      </c>
      <c r="H32" s="16">
        <f>SUM(H33:H37)</f>
        <v>28054529</v>
      </c>
      <c r="I32" s="16">
        <f t="shared" si="6"/>
        <v>28054529</v>
      </c>
      <c r="J32" s="16">
        <f t="shared" si="6"/>
        <v>28054529</v>
      </c>
      <c r="K32" s="16">
        <f t="shared" si="6"/>
        <v>28054529</v>
      </c>
      <c r="L32" s="16">
        <f>SUM(L33:L37)</f>
        <v>28054529</v>
      </c>
      <c r="M32" s="16">
        <f>SUM(M33:M37)</f>
        <v>28054529</v>
      </c>
      <c r="N32" s="27">
        <f t="shared" si="6"/>
        <v>28054235</v>
      </c>
      <c r="O32" s="28">
        <f t="shared" si="6"/>
        <v>336654054</v>
      </c>
      <c r="P32" s="16">
        <f t="shared" si="6"/>
        <v>352220650</v>
      </c>
      <c r="Q32" s="29">
        <f t="shared" si="6"/>
        <v>366682988</v>
      </c>
    </row>
    <row r="33" spans="1:17" ht="13.5">
      <c r="A33" s="3" t="s">
        <v>27</v>
      </c>
      <c r="B33" s="2"/>
      <c r="C33" s="19">
        <v>3689988</v>
      </c>
      <c r="D33" s="19">
        <v>3689988</v>
      </c>
      <c r="E33" s="19">
        <v>3689988</v>
      </c>
      <c r="F33" s="19">
        <v>3689988</v>
      </c>
      <c r="G33" s="19">
        <v>3689988</v>
      </c>
      <c r="H33" s="19">
        <v>3689988</v>
      </c>
      <c r="I33" s="19">
        <v>3689988</v>
      </c>
      <c r="J33" s="19">
        <v>3689988</v>
      </c>
      <c r="K33" s="19">
        <v>3689988</v>
      </c>
      <c r="L33" s="19">
        <v>3689988</v>
      </c>
      <c r="M33" s="19">
        <v>3689988</v>
      </c>
      <c r="N33" s="20">
        <v>3689939</v>
      </c>
      <c r="O33" s="21">
        <v>44279807</v>
      </c>
      <c r="P33" s="19">
        <v>46403125</v>
      </c>
      <c r="Q33" s="22">
        <v>48368351</v>
      </c>
    </row>
    <row r="34" spans="1:17" ht="13.5">
      <c r="A34" s="3" t="s">
        <v>28</v>
      </c>
      <c r="B34" s="2"/>
      <c r="C34" s="19">
        <v>10290681</v>
      </c>
      <c r="D34" s="19">
        <v>10290681</v>
      </c>
      <c r="E34" s="19">
        <v>10290681</v>
      </c>
      <c r="F34" s="19">
        <v>10290681</v>
      </c>
      <c r="G34" s="19">
        <v>10290681</v>
      </c>
      <c r="H34" s="19">
        <v>10290681</v>
      </c>
      <c r="I34" s="19">
        <v>10290681</v>
      </c>
      <c r="J34" s="19">
        <v>10290681</v>
      </c>
      <c r="K34" s="19">
        <v>10290681</v>
      </c>
      <c r="L34" s="19">
        <v>10290681</v>
      </c>
      <c r="M34" s="19">
        <v>10290681</v>
      </c>
      <c r="N34" s="20">
        <v>10290672</v>
      </c>
      <c r="O34" s="21">
        <v>123488163</v>
      </c>
      <c r="P34" s="19">
        <v>128127917</v>
      </c>
      <c r="Q34" s="22">
        <v>132573408</v>
      </c>
    </row>
    <row r="35" spans="1:17" ht="13.5">
      <c r="A35" s="3" t="s">
        <v>29</v>
      </c>
      <c r="B35" s="2"/>
      <c r="C35" s="19">
        <v>9689348</v>
      </c>
      <c r="D35" s="19">
        <v>9689348</v>
      </c>
      <c r="E35" s="19">
        <v>9689348</v>
      </c>
      <c r="F35" s="19">
        <v>9689348</v>
      </c>
      <c r="G35" s="19">
        <v>9689348</v>
      </c>
      <c r="H35" s="19">
        <v>9689348</v>
      </c>
      <c r="I35" s="19">
        <v>9689348</v>
      </c>
      <c r="J35" s="19">
        <v>9689348</v>
      </c>
      <c r="K35" s="19">
        <v>9689348</v>
      </c>
      <c r="L35" s="19">
        <v>9689348</v>
      </c>
      <c r="M35" s="19">
        <v>9689348</v>
      </c>
      <c r="N35" s="20">
        <v>9689283</v>
      </c>
      <c r="O35" s="21">
        <v>116272111</v>
      </c>
      <c r="P35" s="19">
        <v>122339735</v>
      </c>
      <c r="Q35" s="22">
        <v>127867696</v>
      </c>
    </row>
    <row r="36" spans="1:17" ht="13.5">
      <c r="A36" s="3" t="s">
        <v>30</v>
      </c>
      <c r="B36" s="2"/>
      <c r="C36" s="19">
        <v>1366044</v>
      </c>
      <c r="D36" s="19">
        <v>1366044</v>
      </c>
      <c r="E36" s="19">
        <v>1366044</v>
      </c>
      <c r="F36" s="19">
        <v>1366044</v>
      </c>
      <c r="G36" s="19">
        <v>1366044</v>
      </c>
      <c r="H36" s="19">
        <v>1366044</v>
      </c>
      <c r="I36" s="19">
        <v>1366044</v>
      </c>
      <c r="J36" s="19">
        <v>1366044</v>
      </c>
      <c r="K36" s="19">
        <v>1366044</v>
      </c>
      <c r="L36" s="19">
        <v>1366044</v>
      </c>
      <c r="M36" s="19">
        <v>1366044</v>
      </c>
      <c r="N36" s="20">
        <v>1366006</v>
      </c>
      <c r="O36" s="21">
        <v>16392490</v>
      </c>
      <c r="P36" s="19">
        <v>17191678</v>
      </c>
      <c r="Q36" s="22">
        <v>17964207</v>
      </c>
    </row>
    <row r="37" spans="1:17" ht="13.5">
      <c r="A37" s="3" t="s">
        <v>31</v>
      </c>
      <c r="B37" s="2"/>
      <c r="C37" s="23">
        <v>3018468</v>
      </c>
      <c r="D37" s="23">
        <v>3018468</v>
      </c>
      <c r="E37" s="23">
        <v>3018468</v>
      </c>
      <c r="F37" s="23">
        <v>3018468</v>
      </c>
      <c r="G37" s="23">
        <v>3018468</v>
      </c>
      <c r="H37" s="23">
        <v>3018468</v>
      </c>
      <c r="I37" s="23">
        <v>3018468</v>
      </c>
      <c r="J37" s="23">
        <v>3018468</v>
      </c>
      <c r="K37" s="23">
        <v>3018468</v>
      </c>
      <c r="L37" s="23">
        <v>3018468</v>
      </c>
      <c r="M37" s="23">
        <v>3018468</v>
      </c>
      <c r="N37" s="24">
        <v>3018335</v>
      </c>
      <c r="O37" s="25">
        <v>36221483</v>
      </c>
      <c r="P37" s="23">
        <v>38158195</v>
      </c>
      <c r="Q37" s="26">
        <v>39909326</v>
      </c>
    </row>
    <row r="38" spans="1:17" ht="13.5">
      <c r="A38" s="1" t="s">
        <v>32</v>
      </c>
      <c r="B38" s="4"/>
      <c r="C38" s="16">
        <f aca="true" t="shared" si="7" ref="C38:Q38">SUM(C39:C41)</f>
        <v>20708067</v>
      </c>
      <c r="D38" s="16">
        <f t="shared" si="7"/>
        <v>20708067</v>
      </c>
      <c r="E38" s="16">
        <f>SUM(E39:E41)</f>
        <v>20708067</v>
      </c>
      <c r="F38" s="16">
        <f>SUM(F39:F41)</f>
        <v>20708067</v>
      </c>
      <c r="G38" s="16">
        <f>SUM(G39:G41)</f>
        <v>20708067</v>
      </c>
      <c r="H38" s="16">
        <f>SUM(H39:H41)</f>
        <v>20708067</v>
      </c>
      <c r="I38" s="16">
        <f t="shared" si="7"/>
        <v>20708067</v>
      </c>
      <c r="J38" s="16">
        <f t="shared" si="7"/>
        <v>20708067</v>
      </c>
      <c r="K38" s="16">
        <f t="shared" si="7"/>
        <v>20708067</v>
      </c>
      <c r="L38" s="16">
        <f>SUM(L39:L41)</f>
        <v>20708067</v>
      </c>
      <c r="M38" s="16">
        <f>SUM(M39:M41)</f>
        <v>20708067</v>
      </c>
      <c r="N38" s="27">
        <f t="shared" si="7"/>
        <v>20707705</v>
      </c>
      <c r="O38" s="28">
        <f t="shared" si="7"/>
        <v>248496442</v>
      </c>
      <c r="P38" s="16">
        <f t="shared" si="7"/>
        <v>256940052</v>
      </c>
      <c r="Q38" s="29">
        <f t="shared" si="7"/>
        <v>264701925</v>
      </c>
    </row>
    <row r="39" spans="1:17" ht="13.5">
      <c r="A39" s="3" t="s">
        <v>33</v>
      </c>
      <c r="B39" s="2"/>
      <c r="C39" s="19">
        <v>7708601</v>
      </c>
      <c r="D39" s="19">
        <v>7708601</v>
      </c>
      <c r="E39" s="19">
        <v>7708601</v>
      </c>
      <c r="F39" s="19">
        <v>7708601</v>
      </c>
      <c r="G39" s="19">
        <v>7708601</v>
      </c>
      <c r="H39" s="19">
        <v>7708601</v>
      </c>
      <c r="I39" s="19">
        <v>7708601</v>
      </c>
      <c r="J39" s="19">
        <v>7708601</v>
      </c>
      <c r="K39" s="19">
        <v>7708601</v>
      </c>
      <c r="L39" s="19">
        <v>7708601</v>
      </c>
      <c r="M39" s="19">
        <v>7708601</v>
      </c>
      <c r="N39" s="20">
        <v>7708422</v>
      </c>
      <c r="O39" s="21">
        <v>92503033</v>
      </c>
      <c r="P39" s="19">
        <v>97379601</v>
      </c>
      <c r="Q39" s="22">
        <v>101748893</v>
      </c>
    </row>
    <row r="40" spans="1:17" ht="13.5">
      <c r="A40" s="3" t="s">
        <v>34</v>
      </c>
      <c r="B40" s="2"/>
      <c r="C40" s="19">
        <v>11973629</v>
      </c>
      <c r="D40" s="19">
        <v>11973629</v>
      </c>
      <c r="E40" s="19">
        <v>11973629</v>
      </c>
      <c r="F40" s="19">
        <v>11973629</v>
      </c>
      <c r="G40" s="19">
        <v>11973629</v>
      </c>
      <c r="H40" s="19">
        <v>11973629</v>
      </c>
      <c r="I40" s="19">
        <v>11973629</v>
      </c>
      <c r="J40" s="19">
        <v>11973629</v>
      </c>
      <c r="K40" s="19">
        <v>11973629</v>
      </c>
      <c r="L40" s="19">
        <v>11973629</v>
      </c>
      <c r="M40" s="19">
        <v>11973629</v>
      </c>
      <c r="N40" s="20">
        <v>11973513</v>
      </c>
      <c r="O40" s="21">
        <v>143683432</v>
      </c>
      <c r="P40" s="19">
        <v>146616409</v>
      </c>
      <c r="Q40" s="22">
        <v>149420578</v>
      </c>
    </row>
    <row r="41" spans="1:17" ht="13.5">
      <c r="A41" s="3" t="s">
        <v>35</v>
      </c>
      <c r="B41" s="2"/>
      <c r="C41" s="19">
        <v>1025837</v>
      </c>
      <c r="D41" s="19">
        <v>1025837</v>
      </c>
      <c r="E41" s="19">
        <v>1025837</v>
      </c>
      <c r="F41" s="19">
        <v>1025837</v>
      </c>
      <c r="G41" s="19">
        <v>1025837</v>
      </c>
      <c r="H41" s="19">
        <v>1025837</v>
      </c>
      <c r="I41" s="19">
        <v>1025837</v>
      </c>
      <c r="J41" s="19">
        <v>1025837</v>
      </c>
      <c r="K41" s="19">
        <v>1025837</v>
      </c>
      <c r="L41" s="19">
        <v>1025837</v>
      </c>
      <c r="M41" s="19">
        <v>1025837</v>
      </c>
      <c r="N41" s="20">
        <v>1025770</v>
      </c>
      <c r="O41" s="21">
        <v>12309977</v>
      </c>
      <c r="P41" s="19">
        <v>12944042</v>
      </c>
      <c r="Q41" s="22">
        <v>13532454</v>
      </c>
    </row>
    <row r="42" spans="1:17" ht="13.5">
      <c r="A42" s="1" t="s">
        <v>36</v>
      </c>
      <c r="B42" s="4"/>
      <c r="C42" s="16">
        <f aca="true" t="shared" si="8" ref="C42:Q42">SUM(C43:C46)</f>
        <v>155621029</v>
      </c>
      <c r="D42" s="16">
        <f t="shared" si="8"/>
        <v>155621029</v>
      </c>
      <c r="E42" s="16">
        <f>SUM(E43:E46)</f>
        <v>155621029</v>
      </c>
      <c r="F42" s="16">
        <f>SUM(F43:F46)</f>
        <v>155621029</v>
      </c>
      <c r="G42" s="16">
        <f>SUM(G43:G46)</f>
        <v>155621029</v>
      </c>
      <c r="H42" s="16">
        <f>SUM(H43:H46)</f>
        <v>155621029</v>
      </c>
      <c r="I42" s="16">
        <f t="shared" si="8"/>
        <v>155621029</v>
      </c>
      <c r="J42" s="16">
        <f t="shared" si="8"/>
        <v>155621029</v>
      </c>
      <c r="K42" s="16">
        <f t="shared" si="8"/>
        <v>155621029</v>
      </c>
      <c r="L42" s="16">
        <f>SUM(L43:L46)</f>
        <v>155621029</v>
      </c>
      <c r="M42" s="16">
        <f>SUM(M43:M46)</f>
        <v>155621029</v>
      </c>
      <c r="N42" s="27">
        <f t="shared" si="8"/>
        <v>155620782</v>
      </c>
      <c r="O42" s="28">
        <f t="shared" si="8"/>
        <v>1867452101</v>
      </c>
      <c r="P42" s="16">
        <f t="shared" si="8"/>
        <v>1918691107</v>
      </c>
      <c r="Q42" s="29">
        <f t="shared" si="8"/>
        <v>1982453035</v>
      </c>
    </row>
    <row r="43" spans="1:17" ht="13.5">
      <c r="A43" s="3" t="s">
        <v>37</v>
      </c>
      <c r="B43" s="2"/>
      <c r="C43" s="19">
        <v>90253828</v>
      </c>
      <c r="D43" s="19">
        <v>90253828</v>
      </c>
      <c r="E43" s="19">
        <v>90253828</v>
      </c>
      <c r="F43" s="19">
        <v>90253828</v>
      </c>
      <c r="G43" s="19">
        <v>90253828</v>
      </c>
      <c r="H43" s="19">
        <v>90253828</v>
      </c>
      <c r="I43" s="19">
        <v>90253828</v>
      </c>
      <c r="J43" s="19">
        <v>90253828</v>
      </c>
      <c r="K43" s="19">
        <v>90253828</v>
      </c>
      <c r="L43" s="19">
        <v>90253828</v>
      </c>
      <c r="M43" s="19">
        <v>90253828</v>
      </c>
      <c r="N43" s="20">
        <v>90253723</v>
      </c>
      <c r="O43" s="21">
        <v>1083045831</v>
      </c>
      <c r="P43" s="19">
        <v>1141534168</v>
      </c>
      <c r="Q43" s="22">
        <v>1181732044</v>
      </c>
    </row>
    <row r="44" spans="1:17" ht="13.5">
      <c r="A44" s="3" t="s">
        <v>38</v>
      </c>
      <c r="B44" s="2"/>
      <c r="C44" s="19">
        <v>46651139</v>
      </c>
      <c r="D44" s="19">
        <v>46651139</v>
      </c>
      <c r="E44" s="19">
        <v>46651139</v>
      </c>
      <c r="F44" s="19">
        <v>46651139</v>
      </c>
      <c r="G44" s="19">
        <v>46651139</v>
      </c>
      <c r="H44" s="19">
        <v>46651139</v>
      </c>
      <c r="I44" s="19">
        <v>46651139</v>
      </c>
      <c r="J44" s="19">
        <v>46651139</v>
      </c>
      <c r="K44" s="19">
        <v>46651139</v>
      </c>
      <c r="L44" s="19">
        <v>46651139</v>
      </c>
      <c r="M44" s="19">
        <v>46651139</v>
      </c>
      <c r="N44" s="20">
        <v>46651075</v>
      </c>
      <c r="O44" s="21">
        <v>559813604</v>
      </c>
      <c r="P44" s="19">
        <v>541208191</v>
      </c>
      <c r="Q44" s="22">
        <v>559391703</v>
      </c>
    </row>
    <row r="45" spans="1:17" ht="13.5">
      <c r="A45" s="3" t="s">
        <v>39</v>
      </c>
      <c r="B45" s="2"/>
      <c r="C45" s="23">
        <v>7409638</v>
      </c>
      <c r="D45" s="23">
        <v>7409638</v>
      </c>
      <c r="E45" s="23">
        <v>7409638</v>
      </c>
      <c r="F45" s="23">
        <v>7409638</v>
      </c>
      <c r="G45" s="23">
        <v>7409638</v>
      </c>
      <c r="H45" s="23">
        <v>7409638</v>
      </c>
      <c r="I45" s="23">
        <v>7409638</v>
      </c>
      <c r="J45" s="23">
        <v>7409638</v>
      </c>
      <c r="K45" s="23">
        <v>7409638</v>
      </c>
      <c r="L45" s="23">
        <v>7409638</v>
      </c>
      <c r="M45" s="23">
        <v>7409638</v>
      </c>
      <c r="N45" s="24">
        <v>7409568</v>
      </c>
      <c r="O45" s="25">
        <v>88915586</v>
      </c>
      <c r="P45" s="23">
        <v>94217844</v>
      </c>
      <c r="Q45" s="26">
        <v>95504082</v>
      </c>
    </row>
    <row r="46" spans="1:17" ht="13.5">
      <c r="A46" s="3" t="s">
        <v>40</v>
      </c>
      <c r="B46" s="2"/>
      <c r="C46" s="19">
        <v>11306424</v>
      </c>
      <c r="D46" s="19">
        <v>11306424</v>
      </c>
      <c r="E46" s="19">
        <v>11306424</v>
      </c>
      <c r="F46" s="19">
        <v>11306424</v>
      </c>
      <c r="G46" s="19">
        <v>11306424</v>
      </c>
      <c r="H46" s="19">
        <v>11306424</v>
      </c>
      <c r="I46" s="19">
        <v>11306424</v>
      </c>
      <c r="J46" s="19">
        <v>11306424</v>
      </c>
      <c r="K46" s="19">
        <v>11306424</v>
      </c>
      <c r="L46" s="19">
        <v>11306424</v>
      </c>
      <c r="M46" s="19">
        <v>11306424</v>
      </c>
      <c r="N46" s="20">
        <v>11306416</v>
      </c>
      <c r="O46" s="21">
        <v>135677080</v>
      </c>
      <c r="P46" s="19">
        <v>141730904</v>
      </c>
      <c r="Q46" s="22">
        <v>145825206</v>
      </c>
    </row>
    <row r="47" spans="1:17" ht="13.5">
      <c r="A47" s="1" t="s">
        <v>41</v>
      </c>
      <c r="B47" s="4"/>
      <c r="C47" s="16">
        <v>527762</v>
      </c>
      <c r="D47" s="16">
        <v>527762</v>
      </c>
      <c r="E47" s="16">
        <v>527762</v>
      </c>
      <c r="F47" s="16">
        <v>527762</v>
      </c>
      <c r="G47" s="16">
        <v>527762</v>
      </c>
      <c r="H47" s="16">
        <v>527762</v>
      </c>
      <c r="I47" s="16">
        <v>527762</v>
      </c>
      <c r="J47" s="16">
        <v>527762</v>
      </c>
      <c r="K47" s="16">
        <v>527762</v>
      </c>
      <c r="L47" s="16">
        <v>527762</v>
      </c>
      <c r="M47" s="16">
        <v>527762</v>
      </c>
      <c r="N47" s="27">
        <v>527692</v>
      </c>
      <c r="O47" s="28">
        <v>6333074</v>
      </c>
      <c r="P47" s="16">
        <v>6664995</v>
      </c>
      <c r="Q47" s="29">
        <v>6968577</v>
      </c>
    </row>
    <row r="48" spans="1:17" ht="13.5">
      <c r="A48" s="5" t="s">
        <v>44</v>
      </c>
      <c r="B48" s="6"/>
      <c r="C48" s="41">
        <f aca="true" t="shared" si="9" ref="C48:Q48">+C28+C32+C38+C42+C47</f>
        <v>274176924</v>
      </c>
      <c r="D48" s="41">
        <f t="shared" si="9"/>
        <v>274176924</v>
      </c>
      <c r="E48" s="41">
        <f>+E28+E32+E38+E42+E47</f>
        <v>274176924</v>
      </c>
      <c r="F48" s="41">
        <f>+F28+F32+F38+F42+F47</f>
        <v>274176924</v>
      </c>
      <c r="G48" s="41">
        <f>+G28+G32+G38+G42+G47</f>
        <v>274176924</v>
      </c>
      <c r="H48" s="41">
        <f>+H28+H32+H38+H42+H47</f>
        <v>274176924</v>
      </c>
      <c r="I48" s="41">
        <f t="shared" si="9"/>
        <v>274176924</v>
      </c>
      <c r="J48" s="41">
        <f t="shared" si="9"/>
        <v>274176924</v>
      </c>
      <c r="K48" s="41">
        <f t="shared" si="9"/>
        <v>274176924</v>
      </c>
      <c r="L48" s="41">
        <f>+L28+L32+L38+L42+L47</f>
        <v>274176924</v>
      </c>
      <c r="M48" s="41">
        <f>+M28+M32+M38+M42+M47</f>
        <v>274176924</v>
      </c>
      <c r="N48" s="42">
        <f t="shared" si="9"/>
        <v>274175458</v>
      </c>
      <c r="O48" s="43">
        <f t="shared" si="9"/>
        <v>3290121622</v>
      </c>
      <c r="P48" s="41">
        <f t="shared" si="9"/>
        <v>3400991696</v>
      </c>
      <c r="Q48" s="44">
        <f t="shared" si="9"/>
        <v>3505073874</v>
      </c>
    </row>
    <row r="49" spans="1:17" ht="13.5">
      <c r="A49" s="10" t="s">
        <v>56</v>
      </c>
      <c r="B49" s="6">
        <v>1</v>
      </c>
      <c r="C49" s="45">
        <f aca="true" t="shared" si="10" ref="C49:Q49">+C25-C48</f>
        <v>20216394</v>
      </c>
      <c r="D49" s="45">
        <f t="shared" si="10"/>
        <v>20216394</v>
      </c>
      <c r="E49" s="45">
        <f t="shared" si="10"/>
        <v>20216394</v>
      </c>
      <c r="F49" s="45">
        <f t="shared" si="10"/>
        <v>20216394</v>
      </c>
      <c r="G49" s="45">
        <f t="shared" si="10"/>
        <v>20216394</v>
      </c>
      <c r="H49" s="45">
        <f t="shared" si="10"/>
        <v>20216394</v>
      </c>
      <c r="I49" s="45">
        <f t="shared" si="10"/>
        <v>20216394</v>
      </c>
      <c r="J49" s="45">
        <f t="shared" si="10"/>
        <v>20216394</v>
      </c>
      <c r="K49" s="45">
        <f t="shared" si="10"/>
        <v>20216394</v>
      </c>
      <c r="L49" s="45">
        <f>+L25-L48</f>
        <v>20216394</v>
      </c>
      <c r="M49" s="45">
        <f>+M25-M48</f>
        <v>20216394</v>
      </c>
      <c r="N49" s="46">
        <f t="shared" si="10"/>
        <v>20217851</v>
      </c>
      <c r="O49" s="47">
        <f t="shared" si="10"/>
        <v>242598185</v>
      </c>
      <c r="P49" s="45">
        <f t="shared" si="10"/>
        <v>243974254</v>
      </c>
      <c r="Q49" s="48">
        <f t="shared" si="10"/>
        <v>341677346</v>
      </c>
    </row>
    <row r="50" spans="1:17" ht="13.5">
      <c r="A50" s="11" t="s">
        <v>57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58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2020-11-26T16:10:50Z</dcterms:created>
  <dcterms:modified xsi:type="dcterms:W3CDTF">2020-11-26T16:12:20Z</dcterms:modified>
  <cp:category/>
  <cp:version/>
  <cp:contentType/>
  <cp:contentStatus/>
</cp:coreProperties>
</file>